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5" windowWidth="19995" windowHeight="81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9" i="1"/>
  <c r="G13" s="1"/>
  <c r="F9"/>
  <c r="F13" s="1"/>
  <c r="B13"/>
  <c r="B9"/>
  <c r="K12"/>
  <c r="K11"/>
  <c r="K10"/>
  <c r="I12" l="1"/>
  <c r="J12"/>
  <c r="J11"/>
  <c r="J10"/>
  <c r="I11"/>
  <c r="I10"/>
  <c r="H12"/>
  <c r="H11"/>
  <c r="H10"/>
  <c r="E12"/>
  <c r="E11"/>
  <c r="E10"/>
  <c r="K9" l="1"/>
  <c r="C9"/>
  <c r="D9"/>
  <c r="I9" l="1"/>
  <c r="H9"/>
  <c r="D13"/>
  <c r="J9"/>
  <c r="C13"/>
  <c r="E9"/>
  <c r="K13"/>
  <c r="J13" l="1"/>
  <c r="I13"/>
  <c r="H13"/>
  <c r="E13"/>
</calcChain>
</file>

<file path=xl/sharedStrings.xml><?xml version="1.0" encoding="utf-8"?>
<sst xmlns="http://schemas.openxmlformats.org/spreadsheetml/2006/main" count="30" uniqueCount="30">
  <si>
    <t>Отклонение</t>
  </si>
  <si>
    <t>безвозмездные поступления</t>
  </si>
  <si>
    <t>Всего расходов</t>
  </si>
  <si>
    <t>Приложение № 1</t>
  </si>
  <si>
    <t>СПРАВКА</t>
  </si>
  <si>
    <t>Контрольно-счетной палаты</t>
  </si>
  <si>
    <t>Инспектор</t>
  </si>
  <si>
    <t>Сумма</t>
  </si>
  <si>
    <t>%</t>
  </si>
  <si>
    <t>6=(5-4)</t>
  </si>
  <si>
    <t xml:space="preserve">Отклонение фактического исполнения по отчету от утвержденных бюджетных назначений по отчету </t>
  </si>
  <si>
    <t>9=(8-7)</t>
  </si>
  <si>
    <t>10=(8/7*100%)</t>
  </si>
  <si>
    <t>11=(8-5)</t>
  </si>
  <si>
    <t>Наименование                     показателя</t>
  </si>
  <si>
    <t>12=(8-2)</t>
  </si>
  <si>
    <t>по исполнению бюджета сельского поселения "Село Булава" за 2015 год</t>
  </si>
  <si>
    <t>Утвержденные  бюджетные назначения (ф.0503117)</t>
  </si>
  <si>
    <t>Отчет об исполнении бюджета за 2015 год</t>
  </si>
  <si>
    <t>Исполнено по отчету на 01.01.2016 года (форма  0503117)</t>
  </si>
  <si>
    <t>Отклонение от отчета за 2015 год к отчету за 2014 год</t>
  </si>
  <si>
    <t>Исполнено по отчету за 2014 год (форма  0503117)</t>
  </si>
  <si>
    <r>
      <t xml:space="preserve">Всего доходов:         </t>
    </r>
    <r>
      <rPr>
        <sz val="14"/>
        <color theme="1"/>
        <rFont val="Times New Roman"/>
        <family val="1"/>
        <charset val="204"/>
      </rPr>
      <t>в т.ч.</t>
    </r>
  </si>
  <si>
    <t>налоговые и неналоговые доходы</t>
  </si>
  <si>
    <t xml:space="preserve"> (в рублях)</t>
  </si>
  <si>
    <t>Решение Совета депутатов от 21.12.2015            № 136</t>
  </si>
  <si>
    <t>Отклонение фактического исполнения по отчету от Решения  21.12.2015 № 136 (сумма)</t>
  </si>
  <si>
    <t>Решение Совета депутатов от 19.12.2014          № 74</t>
  </si>
  <si>
    <t>В.В.Камерилов</t>
  </si>
  <si>
    <t>Дефицит (-),                 профицит (+)</t>
  </si>
</sst>
</file>

<file path=xl/styles.xml><?xml version="1.0" encoding="utf-8"?>
<styleSheet xmlns="http://schemas.openxmlformats.org/spreadsheetml/2006/main">
  <numFmts count="1">
    <numFmt numFmtId="164" formatCode="0.000"/>
  </numFmts>
  <fonts count="13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6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1" fillId="2" borderId="7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4" fontId="2" fillId="2" borderId="2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 applyProtection="1">
      <alignment vertical="center" wrapText="1"/>
      <protection locked="0"/>
    </xf>
    <xf numFmtId="4" fontId="4" fillId="2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2" borderId="2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2" borderId="1" xfId="0" applyNumberFormat="1" applyFont="1" applyFill="1" applyBorder="1" applyAlignment="1">
      <alignment horizontal="right" vertical="center"/>
    </xf>
    <xf numFmtId="2" fontId="4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/>
    <xf numFmtId="4" fontId="2" fillId="2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 applyProtection="1">
      <alignment horizontal="right" vertical="center"/>
      <protection locked="0"/>
    </xf>
    <xf numFmtId="164" fontId="2" fillId="2" borderId="2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abSelected="1" workbookViewId="0">
      <selection activeCell="D8" sqref="D8"/>
    </sheetView>
  </sheetViews>
  <sheetFormatPr defaultRowHeight="15"/>
  <cols>
    <col min="1" max="1" width="26" customWidth="1"/>
    <col min="2" max="2" width="19" customWidth="1"/>
    <col min="3" max="3" width="16.5703125" customWidth="1"/>
    <col min="4" max="4" width="18.85546875" customWidth="1"/>
    <col min="5" max="5" width="17.7109375" customWidth="1"/>
    <col min="6" max="6" width="18.85546875" customWidth="1"/>
    <col min="7" max="7" width="19.28515625" customWidth="1"/>
    <col min="8" max="8" width="16.140625" customWidth="1"/>
    <col min="9" max="9" width="12" customWidth="1"/>
    <col min="10" max="10" width="16.42578125" customWidth="1"/>
    <col min="11" max="11" width="20.7109375" customWidth="1"/>
  </cols>
  <sheetData>
    <row r="1" spans="1:11" ht="18.75">
      <c r="A1" s="8" t="s">
        <v>3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8.75">
      <c r="A2" s="9" t="s">
        <v>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8.75">
      <c r="A3" s="10" t="s">
        <v>16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8.75" customHeight="1">
      <c r="A4" s="11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7.5" hidden="1" customHeight="1">
      <c r="B5" s="6"/>
      <c r="C5" s="6"/>
      <c r="D5" s="6"/>
      <c r="E5" s="6"/>
      <c r="F5" s="6"/>
      <c r="G5" s="6"/>
      <c r="H5" s="6"/>
      <c r="I5" s="6"/>
    </row>
    <row r="6" spans="1:11" ht="96" customHeight="1">
      <c r="A6" s="13" t="s">
        <v>14</v>
      </c>
      <c r="B6" s="13" t="s">
        <v>21</v>
      </c>
      <c r="C6" s="13" t="s">
        <v>27</v>
      </c>
      <c r="D6" s="13" t="s">
        <v>25</v>
      </c>
      <c r="E6" s="13" t="s">
        <v>0</v>
      </c>
      <c r="F6" s="14" t="s">
        <v>18</v>
      </c>
      <c r="G6" s="15"/>
      <c r="H6" s="16" t="s">
        <v>10</v>
      </c>
      <c r="I6" s="17"/>
      <c r="J6" s="18" t="s">
        <v>26</v>
      </c>
      <c r="K6" s="19" t="s">
        <v>20</v>
      </c>
    </row>
    <row r="7" spans="1:11" s="3" customFormat="1" ht="98.25" customHeight="1">
      <c r="A7" s="20"/>
      <c r="B7" s="20"/>
      <c r="C7" s="20"/>
      <c r="D7" s="20"/>
      <c r="E7" s="20"/>
      <c r="F7" s="21" t="s">
        <v>17</v>
      </c>
      <c r="G7" s="22" t="s">
        <v>19</v>
      </c>
      <c r="H7" s="23" t="s">
        <v>7</v>
      </c>
      <c r="I7" s="22" t="s">
        <v>8</v>
      </c>
      <c r="J7" s="24"/>
      <c r="K7" s="25"/>
    </row>
    <row r="8" spans="1:11" s="3" customFormat="1" ht="30" customHeight="1">
      <c r="A8" s="26">
        <v>1</v>
      </c>
      <c r="B8" s="27">
        <v>2</v>
      </c>
      <c r="C8" s="27">
        <v>4</v>
      </c>
      <c r="D8" s="27">
        <v>5</v>
      </c>
      <c r="E8" s="27" t="s">
        <v>9</v>
      </c>
      <c r="F8" s="27">
        <v>7</v>
      </c>
      <c r="G8" s="27">
        <v>8</v>
      </c>
      <c r="H8" s="27" t="s">
        <v>11</v>
      </c>
      <c r="I8" s="28" t="s">
        <v>12</v>
      </c>
      <c r="J8" s="27" t="s">
        <v>13</v>
      </c>
      <c r="K8" s="29" t="s">
        <v>15</v>
      </c>
    </row>
    <row r="9" spans="1:11" s="1" customFormat="1" ht="41.25" customHeight="1">
      <c r="A9" s="30" t="s">
        <v>22</v>
      </c>
      <c r="B9" s="31">
        <f>B10+B11</f>
        <v>30591936.399999999</v>
      </c>
      <c r="C9" s="31">
        <f>C10+C11</f>
        <v>9081018</v>
      </c>
      <c r="D9" s="31">
        <f>D10+D11</f>
        <v>8642621</v>
      </c>
      <c r="E9" s="31">
        <f>D9-C9</f>
        <v>-438397</v>
      </c>
      <c r="F9" s="31">
        <f>F10+F11</f>
        <v>8644241</v>
      </c>
      <c r="G9" s="31">
        <f>G10+G11</f>
        <v>8681451.6099999994</v>
      </c>
      <c r="H9" s="32">
        <f>G9-F9</f>
        <v>37210.609999999404</v>
      </c>
      <c r="I9" s="33">
        <f>G9/F9*100</f>
        <v>100.43046705893552</v>
      </c>
      <c r="J9" s="31">
        <f>G9-D9</f>
        <v>38830.609999999404</v>
      </c>
      <c r="K9" s="34">
        <f>+G9-B9</f>
        <v>-21910484.789999999</v>
      </c>
    </row>
    <row r="10" spans="1:11" s="2" customFormat="1" ht="56.25" customHeight="1">
      <c r="A10" s="35" t="s">
        <v>23</v>
      </c>
      <c r="B10" s="36">
        <v>10425296.33</v>
      </c>
      <c r="C10" s="37">
        <v>2718288</v>
      </c>
      <c r="D10" s="37">
        <v>2875849</v>
      </c>
      <c r="E10" s="37">
        <f>D10-C10</f>
        <v>157561</v>
      </c>
      <c r="F10" s="36">
        <v>2875849</v>
      </c>
      <c r="G10" s="36">
        <v>3056299.61</v>
      </c>
      <c r="H10" s="38">
        <f>G10-F10</f>
        <v>180450.60999999987</v>
      </c>
      <c r="I10" s="39">
        <f>G10/F10*100</f>
        <v>106.27469001327955</v>
      </c>
      <c r="J10" s="37">
        <f>G10-D10</f>
        <v>180450.60999999987</v>
      </c>
      <c r="K10" s="40">
        <f>+G10-B10</f>
        <v>-7368996.7200000007</v>
      </c>
    </row>
    <row r="11" spans="1:11" s="2" customFormat="1" ht="39" customHeight="1">
      <c r="A11" s="35" t="s">
        <v>1</v>
      </c>
      <c r="B11" s="36">
        <v>20166640.07</v>
      </c>
      <c r="C11" s="37">
        <v>6362730</v>
      </c>
      <c r="D11" s="41">
        <v>5766772</v>
      </c>
      <c r="E11" s="37">
        <f>D11-C11</f>
        <v>-595958</v>
      </c>
      <c r="F11" s="36">
        <v>5768392</v>
      </c>
      <c r="G11" s="36">
        <v>5625152</v>
      </c>
      <c r="H11" s="40">
        <f>G11-F11</f>
        <v>-143240</v>
      </c>
      <c r="I11" s="39">
        <f>G11/F11*100</f>
        <v>97.516812310952517</v>
      </c>
      <c r="J11" s="37">
        <f>G11-D11</f>
        <v>-141620</v>
      </c>
      <c r="K11" s="40">
        <f>+G11-B11</f>
        <v>-14541488.07</v>
      </c>
    </row>
    <row r="12" spans="1:11" s="1" customFormat="1" ht="24.75" customHeight="1">
      <c r="A12" s="42" t="s">
        <v>2</v>
      </c>
      <c r="B12" s="43">
        <v>29188409.25</v>
      </c>
      <c r="C12" s="44">
        <v>9216932</v>
      </c>
      <c r="D12" s="45">
        <v>10071737</v>
      </c>
      <c r="E12" s="43">
        <f>D12-C12</f>
        <v>854805</v>
      </c>
      <c r="F12" s="43">
        <v>10071737</v>
      </c>
      <c r="G12" s="43">
        <v>9842555.8399999999</v>
      </c>
      <c r="H12" s="46">
        <f>G12-F12</f>
        <v>-229181.16000000015</v>
      </c>
      <c r="I12" s="47">
        <f>G12/F12*100</f>
        <v>97.724512067779372</v>
      </c>
      <c r="J12" s="43">
        <f>G12-D12</f>
        <v>-229181.16000000015</v>
      </c>
      <c r="K12" s="46">
        <f>+G12-B12</f>
        <v>-19345853.41</v>
      </c>
    </row>
    <row r="13" spans="1:11" s="1" customFormat="1" ht="39" customHeight="1">
      <c r="A13" s="48" t="s">
        <v>29</v>
      </c>
      <c r="B13" s="49">
        <f>B9-B12</f>
        <v>1403527.1499999985</v>
      </c>
      <c r="C13" s="43">
        <f>C9-C12</f>
        <v>-135914</v>
      </c>
      <c r="D13" s="43">
        <f>D9-D12</f>
        <v>-1429116</v>
      </c>
      <c r="E13" s="43">
        <f>D13-C13</f>
        <v>-1293202</v>
      </c>
      <c r="F13" s="49">
        <f>F9-F12</f>
        <v>-1427496</v>
      </c>
      <c r="G13" s="49">
        <f>G9-G12</f>
        <v>-1161104.2300000004</v>
      </c>
      <c r="H13" s="50">
        <f>G13-F13</f>
        <v>266391.76999999955</v>
      </c>
      <c r="I13" s="47">
        <f>G13/F13*100</f>
        <v>81.338527743685475</v>
      </c>
      <c r="J13" s="43">
        <f>G13-D13</f>
        <v>268011.76999999955</v>
      </c>
      <c r="K13" s="46">
        <f>+G13-B13</f>
        <v>-2564631.379999999</v>
      </c>
    </row>
    <row r="15" spans="1:11" s="5" customFormat="1" ht="18.75">
      <c r="A15" s="7" t="s">
        <v>6</v>
      </c>
      <c r="B15" s="4"/>
    </row>
    <row r="16" spans="1:11" s="5" customFormat="1" ht="18.75">
      <c r="A16" s="4" t="s">
        <v>5</v>
      </c>
      <c r="B16" s="4"/>
      <c r="C16" s="4"/>
      <c r="D16" s="4"/>
      <c r="F16" s="12"/>
      <c r="G16" s="12"/>
      <c r="I16" s="12" t="s">
        <v>28</v>
      </c>
      <c r="J16" s="12"/>
    </row>
  </sheetData>
  <mergeCells count="15">
    <mergeCell ref="F16:G16"/>
    <mergeCell ref="K6:K7"/>
    <mergeCell ref="I16:J16"/>
    <mergeCell ref="J6:J7"/>
    <mergeCell ref="C6:C7"/>
    <mergeCell ref="B6:B7"/>
    <mergeCell ref="A6:A7"/>
    <mergeCell ref="A1:K1"/>
    <mergeCell ref="A2:K2"/>
    <mergeCell ref="A3:K3"/>
    <mergeCell ref="A4:K4"/>
    <mergeCell ref="H6:I6"/>
    <mergeCell ref="F6:G6"/>
    <mergeCell ref="E6:E7"/>
    <mergeCell ref="D6:D7"/>
  </mergeCells>
  <pageMargins left="0.51181102362204722" right="0.31496062992125984" top="0.74803149606299213" bottom="0.74803149606299213" header="0.31496062992125984" footer="0.31496062992125984"/>
  <pageSetup paperSize="9" scale="6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ксп2</cp:lastModifiedBy>
  <cp:lastPrinted>2016-03-01T01:30:05Z</cp:lastPrinted>
  <dcterms:created xsi:type="dcterms:W3CDTF">2012-04-09T06:34:51Z</dcterms:created>
  <dcterms:modified xsi:type="dcterms:W3CDTF">2016-03-01T01:30:08Z</dcterms:modified>
</cp:coreProperties>
</file>