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H8" i="3" l="1"/>
  <c r="H9" i="3" l="1"/>
  <c r="H18" i="3"/>
  <c r="I8" i="3"/>
  <c r="N17" i="3"/>
  <c r="O17" i="3"/>
  <c r="L17" i="3"/>
  <c r="M17" i="3"/>
  <c r="F8" i="3"/>
  <c r="E8" i="3"/>
  <c r="N16" i="3"/>
  <c r="L16" i="3"/>
  <c r="D8" i="3"/>
  <c r="G8" i="3" l="1"/>
  <c r="O11" i="3" l="1"/>
  <c r="M11" i="3"/>
  <c r="K11" i="3"/>
  <c r="K16" i="3"/>
  <c r="I18" i="3"/>
  <c r="F18" i="3"/>
  <c r="E18" i="3"/>
  <c r="O16" i="3"/>
  <c r="M16" i="3"/>
  <c r="G18" i="3"/>
  <c r="D18" i="3"/>
  <c r="O15" i="3" l="1"/>
  <c r="O14" i="3"/>
  <c r="O13" i="3"/>
  <c r="O12" i="3"/>
  <c r="O10" i="3"/>
  <c r="N15" i="3"/>
  <c r="N14" i="3"/>
  <c r="N13" i="3"/>
  <c r="N12" i="3"/>
  <c r="N10" i="3"/>
  <c r="L15" i="3"/>
  <c r="L14" i="3"/>
  <c r="L13" i="3"/>
  <c r="L12" i="3"/>
  <c r="L10" i="3"/>
  <c r="J15" i="3"/>
  <c r="J14" i="3"/>
  <c r="J13" i="3"/>
  <c r="J12" i="3"/>
  <c r="J10" i="3"/>
  <c r="K15" i="3"/>
  <c r="K14" i="3"/>
  <c r="K13" i="3"/>
  <c r="K12" i="3"/>
  <c r="K10" i="3"/>
  <c r="M8" i="3" l="1"/>
  <c r="N8" i="3" l="1"/>
  <c r="O8" i="3"/>
  <c r="M15" i="3"/>
  <c r="E9" i="3" l="1"/>
  <c r="F9" i="3"/>
  <c r="K8" i="3"/>
  <c r="M10" i="3"/>
  <c r="M14" i="3"/>
  <c r="M13" i="3"/>
  <c r="M12" i="3"/>
  <c r="J8" i="3"/>
  <c r="L8" i="3" l="1"/>
  <c r="D9" i="3" l="1"/>
  <c r="M18" i="3" l="1"/>
  <c r="L18" i="3"/>
  <c r="L9" i="3" s="1"/>
  <c r="N18" i="3" l="1"/>
  <c r="N9" i="3" s="1"/>
  <c r="O18" i="3"/>
  <c r="I9" i="3"/>
  <c r="G9" i="3" l="1"/>
  <c r="J18" i="3"/>
  <c r="J9" i="3" s="1"/>
  <c r="K18" i="3"/>
  <c r="K9" i="3" s="1"/>
</calcChain>
</file>

<file path=xl/sharedStrings.xml><?xml version="1.0" encoding="utf-8"?>
<sst xmlns="http://schemas.openxmlformats.org/spreadsheetml/2006/main" count="152" uniqueCount="113">
  <si>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</si>
  <si>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</si>
  <si>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</si>
  <si>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</si>
  <si>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</si>
  <si>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</si>
  <si>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</si>
  <si>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</si>
  <si>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</si>
  <si>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</si>
  <si>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</si>
  <si>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</si>
  <si>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</si>
  <si>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</si>
  <si>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</si>
  <si>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</si>
  <si>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</si>
  <si>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</si>
  <si>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</si>
  <si>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</si>
  <si>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</si>
  <si>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</si>
  <si>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</si>
  <si>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</si>
  <si>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</si>
  <si>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</si>
  <si>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</si>
  <si>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</si>
  <si>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</si>
  <si>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</si>
  <si>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</si>
  <si>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</si>
  <si>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</si>
  <si>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</si>
  <si>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</si>
  <si>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</si>
  <si>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</si>
  <si>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</si>
  <si>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</si>
  <si>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</si>
  <si>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</si>
  <si>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</si>
  <si>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</si>
  <si>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</si>
  <si>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</si>
  <si>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</si>
  <si>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</si>
  <si>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</si>
  <si>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</si>
  <si>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</si>
  <si>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</si>
  <si>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</si>
  <si>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</si>
  <si>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</si>
  <si>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</si>
  <si>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</si>
  <si>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</si>
  <si>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</si>
  <si>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</si>
  <si>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</si>
  <si>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</si>
  <si>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</si>
  <si>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</si>
  <si>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</si>
  <si>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</si>
  <si>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</si>
  <si>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</si>
  <si>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</si>
  <si>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</si>
  <si>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</si>
  <si>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</si>
  <si>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</si>
  <si>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</si>
  <si>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</si>
  <si>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</si>
  <si>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</si>
  <si>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</si>
  <si>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2015 год</t>
  </si>
  <si>
    <t>2016 год</t>
  </si>
  <si>
    <t xml:space="preserve">Проект бюджета </t>
  </si>
  <si>
    <t>Наименование показателя</t>
  </si>
  <si>
    <t>Код бюджетной классификации</t>
  </si>
  <si>
    <t xml:space="preserve"> удельный вес %</t>
  </si>
  <si>
    <t>Общегосударственные вопросы</t>
  </si>
  <si>
    <t>Национальная безопасность и правоохранительная деятельность</t>
  </si>
  <si>
    <t>Национальная экономика</t>
  </si>
  <si>
    <t>Жилищно-коммунальное хозяйство</t>
  </si>
  <si>
    <t>Социальная политика</t>
  </si>
  <si>
    <t>Расходы бюджета всего:</t>
  </si>
  <si>
    <t xml:space="preserve">   Код главного распорядителя  бюджетных средств</t>
  </si>
  <si>
    <t>(тыс. руб.)</t>
  </si>
  <si>
    <t>Контрольно-счетной палаты</t>
  </si>
  <si>
    <t>Инспектор</t>
  </si>
  <si>
    <t>Н.И.Лупир</t>
  </si>
  <si>
    <t>Национальная оборона</t>
  </si>
  <si>
    <t>Приложение № 3</t>
  </si>
  <si>
    <t>Администрация сельского поселения "Село Богородское"</t>
  </si>
  <si>
    <t xml:space="preserve">949 01 00 0000000 000 000 </t>
  </si>
  <si>
    <t xml:space="preserve">949 02 00 0000000 000 000 </t>
  </si>
  <si>
    <t xml:space="preserve">949 03 00 0000000 000 000 </t>
  </si>
  <si>
    <t xml:space="preserve">949 04 00 0000000 000 000 </t>
  </si>
  <si>
    <t xml:space="preserve">949 05 00 0000000 000 000 </t>
  </si>
  <si>
    <t xml:space="preserve">949 10 00 0000000 000 000 </t>
  </si>
  <si>
    <t xml:space="preserve">                                Информация  изменения  расходов  бюджета сельского поселения "Село Богородское"  по ведомственной структуре расходов  в 2015 году  и на плановый период 2016 и 2017 годов</t>
  </si>
  <si>
    <t>Физкультура и спорт</t>
  </si>
  <si>
    <t xml:space="preserve">949 11 00  0000000 000 000 </t>
  </si>
  <si>
    <t>2016год</t>
  </si>
  <si>
    <t>2017год</t>
  </si>
  <si>
    <t>2017 год</t>
  </si>
  <si>
    <t>Неизвестный раздел</t>
  </si>
  <si>
    <t xml:space="preserve">949 00 00  0000000 000 000 </t>
  </si>
  <si>
    <t>Утверждено решением Собрания депутатов от 25.06.2015 №84"О бюджете сельского поселения "Село Богородское на 2015 год и на плановый период 2016 и 2017 годов"</t>
  </si>
  <si>
    <t>Отклонение проекта бюджета от решения Совета депутатов от 25.06.2015 № 84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</si>
</sst>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
    <numFmt numFmtId="166" formatCode="0.0"/>
    <numFmt numFmtId="167" formatCode="#,##0.0000"/>
  </numFmts>
  <fonts count="2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2"/>
      <name val="Times New Roman"/>
      <family val="1"/>
      <charset val="204"/>
    </font>
    <font>
      <b/>
      <sz val="10"/>
      <name val="Times New Roman"/>
      <family val="1"/>
      <charset val="204"/>
    </font>
    <font>
      <sz val="10"/>
      <name val="Times New Roman"/>
      <family val="1"/>
      <charset val="204"/>
    </font>
    <font>
      <b/>
      <sz val="11"/>
      <name val="Times New Roman"/>
      <family val="1"/>
      <charset val="204"/>
    </font>
    <font>
      <sz val="11"/>
      <name val="Times New Roman"/>
      <family val="1"/>
      <charset val="204"/>
    </font>
    <font>
      <sz val="11"/>
      <color rgb="FF000000"/>
      <name val="Times New Roman"/>
      <family val="1"/>
      <charset val="204"/>
    </font>
    <font>
      <b/>
      <sz val="11"/>
      <color rgb="FF000000"/>
      <name val="Times New Roman"/>
      <family val="1"/>
      <charset val="204"/>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91">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0" fillId="0" borderId="5" xfId="0" applyFont="1" applyBorder="1" applyAlignment="1">
      <alignment horizontal="center" vertical="center" wrapText="1"/>
    </xf>
    <xf numFmtId="0" fontId="2" fillId="0" borderId="10" xfId="0" applyFont="1" applyBorder="1" applyAlignment="1">
      <alignment horizontal="center"/>
    </xf>
    <xf numFmtId="0" fontId="10" fillId="0" borderId="5" xfId="0" applyFont="1" applyBorder="1" applyAlignment="1">
      <alignment horizontal="center"/>
    </xf>
    <xf numFmtId="49" fontId="12" fillId="0" borderId="6" xfId="0" applyNumberFormat="1" applyFont="1" applyFill="1" applyBorder="1" applyAlignment="1">
      <alignment horizontal="center" shrinkToFit="1"/>
    </xf>
    <xf numFmtId="0" fontId="2" fillId="0" borderId="5" xfId="0" applyFont="1" applyBorder="1" applyAlignment="1">
      <alignment horizontal="center"/>
    </xf>
    <xf numFmtId="0" fontId="19" fillId="0" borderId="5" xfId="0" applyFont="1" applyFill="1" applyBorder="1" applyAlignment="1">
      <alignment horizontal="center" wrapText="1"/>
    </xf>
    <xf numFmtId="0" fontId="23" fillId="0" borderId="5" xfId="0" applyFont="1" applyFill="1" applyBorder="1" applyAlignment="1">
      <alignment horizontal="left" wrapText="1"/>
    </xf>
    <xf numFmtId="0" fontId="22" fillId="0" borderId="5" xfId="0" applyFont="1" applyFill="1" applyBorder="1" applyAlignment="1">
      <alignment horizontal="left" wrapText="1"/>
    </xf>
    <xf numFmtId="0" fontId="23" fillId="0" borderId="5" xfId="0" applyFont="1" applyFill="1" applyBorder="1" applyAlignment="1">
      <alignment horizontal="right" wrapText="1"/>
    </xf>
    <xf numFmtId="49" fontId="20" fillId="0" borderId="6" xfId="0" applyNumberFormat="1" applyFont="1" applyFill="1" applyBorder="1" applyAlignment="1">
      <alignment horizontal="center" shrinkToFit="1"/>
    </xf>
    <xf numFmtId="4" fontId="21" fillId="0" borderId="5" xfId="0" applyNumberFormat="1" applyFont="1" applyFill="1" applyBorder="1" applyAlignment="1">
      <alignment horizontal="center"/>
    </xf>
    <xf numFmtId="0" fontId="21" fillId="0" borderId="6" xfId="0" applyFont="1" applyFill="1" applyBorder="1" applyAlignment="1">
      <alignment horizontal="right" wrapText="1"/>
    </xf>
    <xf numFmtId="0" fontId="22" fillId="0" borderId="6" xfId="0" applyFont="1" applyFill="1" applyBorder="1" applyAlignment="1">
      <alignment horizontal="left" wrapText="1"/>
    </xf>
    <xf numFmtId="0" fontId="23" fillId="0" borderId="6" xfId="0" applyFont="1" applyFill="1" applyBorder="1" applyAlignment="1">
      <alignment horizontal="left" wrapText="1"/>
    </xf>
    <xf numFmtId="166" fontId="8" fillId="0" borderId="5" xfId="0" applyNumberFormat="1" applyFont="1" applyBorder="1" applyAlignment="1">
      <alignment horizontal="center"/>
    </xf>
    <xf numFmtId="2" fontId="8" fillId="0" borderId="5" xfId="0" applyNumberFormat="1" applyFont="1" applyBorder="1" applyAlignment="1">
      <alignment horizontal="center"/>
    </xf>
    <xf numFmtId="0" fontId="8" fillId="0" borderId="0" xfId="0" applyFont="1"/>
    <xf numFmtId="4" fontId="22" fillId="0" borderId="5" xfId="0" applyNumberFormat="1" applyFont="1" applyFill="1" applyBorder="1" applyAlignment="1">
      <alignment horizontal="center"/>
    </xf>
    <xf numFmtId="2" fontId="22" fillId="0" borderId="19" xfId="0" applyNumberFormat="1" applyFont="1" applyFill="1" applyBorder="1" applyAlignment="1">
      <alignment horizontal="center"/>
    </xf>
    <xf numFmtId="165" fontId="8" fillId="0" borderId="5" xfId="0" applyNumberFormat="1" applyFont="1" applyBorder="1" applyAlignment="1">
      <alignment horizontal="center"/>
    </xf>
    <xf numFmtId="4" fontId="21" fillId="0" borderId="20" xfId="0" applyNumberFormat="1" applyFont="1" applyFill="1" applyBorder="1" applyAlignment="1">
      <alignment horizontal="center"/>
    </xf>
    <xf numFmtId="4" fontId="8" fillId="0" borderId="10" xfId="0" applyNumberFormat="1" applyFont="1" applyBorder="1" applyAlignment="1">
      <alignment horizontal="center"/>
    </xf>
    <xf numFmtId="164" fontId="8" fillId="0" borderId="5" xfId="0" applyNumberFormat="1" applyFont="1" applyBorder="1" applyAlignment="1">
      <alignment horizontal="center"/>
    </xf>
    <xf numFmtId="4" fontId="24" fillId="0" borderId="6" xfId="0" applyNumberFormat="1" applyFont="1" applyBorder="1" applyAlignment="1">
      <alignment horizontal="center"/>
    </xf>
    <xf numFmtId="0" fontId="19" fillId="0" borderId="5" xfId="0" applyFont="1" applyFill="1" applyBorder="1" applyAlignment="1">
      <alignment horizontal="left" wrapText="1"/>
    </xf>
    <xf numFmtId="164" fontId="8" fillId="0" borderId="10" xfId="0" applyNumberFormat="1" applyFont="1" applyBorder="1" applyAlignment="1">
      <alignment horizontal="center"/>
    </xf>
    <xf numFmtId="167" fontId="8" fillId="0" borderId="5" xfId="0" applyNumberFormat="1" applyFont="1" applyBorder="1" applyAlignment="1">
      <alignment horizontal="center"/>
    </xf>
    <xf numFmtId="165" fontId="25" fillId="0" borderId="5" xfId="0" applyNumberFormat="1" applyFont="1" applyBorder="1" applyAlignment="1">
      <alignment horizontal="center"/>
    </xf>
    <xf numFmtId="164" fontId="25" fillId="0" borderId="5" xfId="0" applyNumberFormat="1" applyFont="1" applyBorder="1" applyAlignment="1">
      <alignment horizontal="center"/>
    </xf>
    <xf numFmtId="165" fontId="8" fillId="0" borderId="21" xfId="0" applyNumberFormat="1" applyFont="1" applyBorder="1" applyAlignment="1">
      <alignment horizontal="center"/>
    </xf>
    <xf numFmtId="165" fontId="10" fillId="0" borderId="5" xfId="0" applyNumberFormat="1" applyFont="1" applyBorder="1" applyAlignment="1">
      <alignment horizontal="center"/>
    </xf>
    <xf numFmtId="165" fontId="22" fillId="0" borderId="5" xfId="0" applyNumberFormat="1" applyFont="1" applyFill="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8" fillId="0" borderId="0" xfId="0" applyFont="1" applyAlignment="1">
      <alignment horizontal="center"/>
    </xf>
    <xf numFmtId="0" fontId="2" fillId="0" borderId="28" xfId="0" applyFont="1" applyBorder="1" applyAlignment="1">
      <alignment horizontal="center" vertical="center" wrapText="1"/>
    </xf>
    <xf numFmtId="0" fontId="2" fillId="0" borderId="7" xfId="0" applyFont="1" applyBorder="1" applyAlignment="1">
      <alignment horizontal="center" vertical="center" wrapText="1"/>
    </xf>
    <xf numFmtId="0" fontId="9" fillId="0" borderId="0" xfId="0" applyFont="1" applyAlignment="1">
      <alignment horizontal="center" wrapText="1"/>
    </xf>
    <xf numFmtId="0" fontId="0" fillId="0" borderId="0" xfId="0" applyAlignment="1">
      <alignment horizontal="center" wrapText="1"/>
    </xf>
    <xf numFmtId="0" fontId="2" fillId="0" borderId="10" xfId="0" applyFont="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xf>
    <xf numFmtId="0" fontId="10" fillId="0" borderId="7" xfId="0" applyFont="1" applyBorder="1" applyAlignment="1">
      <alignment horizontal="center"/>
    </xf>
    <xf numFmtId="165" fontId="24" fillId="0" borderId="6" xfId="0" applyNumberFormat="1"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47" t="s">
        <v>26</v>
      </c>
      <c r="C29" s="149">
        <v>435</v>
      </c>
    </row>
    <row r="30" spans="1:3" ht="2.25" hidden="1" customHeight="1" thickBot="1" x14ac:dyDescent="0.3">
      <c r="B30" s="148"/>
      <c r="C30" s="150"/>
    </row>
    <row r="31" spans="1:3" ht="95.25" thickBot="1" x14ac:dyDescent="0.3">
      <c r="A31" s="145" t="s">
        <v>15</v>
      </c>
      <c r="B31" s="42" t="s">
        <v>27</v>
      </c>
      <c r="C31" s="43">
        <v>7</v>
      </c>
    </row>
    <row r="32" spans="1:3" ht="174.75" customHeight="1" thickBot="1" x14ac:dyDescent="0.3">
      <c r="A32" s="146"/>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53" t="s">
        <v>37</v>
      </c>
      <c r="C40" s="155">
        <v>4761.6000000000004</v>
      </c>
    </row>
    <row r="41" spans="1:3" ht="180.75" customHeight="1" thickBot="1" x14ac:dyDescent="0.3">
      <c r="A41" s="151" t="s">
        <v>15</v>
      </c>
      <c r="B41" s="154"/>
      <c r="C41" s="156"/>
    </row>
    <row r="42" spans="1:3" ht="184.5" customHeight="1" thickBot="1" x14ac:dyDescent="0.3">
      <c r="A42" s="152"/>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61"/>
      <c r="G1" s="161"/>
    </row>
    <row r="2" spans="1:7" ht="24.75" customHeight="1" x14ac:dyDescent="0.3">
      <c r="A2" s="176"/>
      <c r="B2" s="176"/>
      <c r="C2" s="176"/>
      <c r="D2" s="176"/>
      <c r="E2" s="176"/>
      <c r="F2" s="176"/>
      <c r="G2" s="176"/>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72"/>
      <c r="B5" s="172"/>
      <c r="C5" s="174"/>
      <c r="D5" s="174"/>
      <c r="E5" s="174"/>
      <c r="F5" s="162"/>
      <c r="G5" s="163"/>
    </row>
    <row r="6" spans="1:7" ht="27.75" customHeight="1" x14ac:dyDescent="0.25">
      <c r="A6" s="173"/>
      <c r="B6" s="173"/>
      <c r="C6" s="175"/>
      <c r="D6" s="175"/>
      <c r="E6" s="175"/>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64"/>
      <c r="C39" s="88"/>
      <c r="D39" s="74"/>
      <c r="E39" s="74"/>
      <c r="F39" s="63"/>
      <c r="G39" s="68"/>
    </row>
    <row r="40" spans="1:7" s="75" customFormat="1" ht="2.25" hidden="1" customHeight="1" x14ac:dyDescent="0.25">
      <c r="A40" s="76"/>
      <c r="B40" s="165"/>
      <c r="C40" s="88"/>
      <c r="D40" s="74"/>
      <c r="E40" s="74"/>
      <c r="F40" s="63"/>
      <c r="G40" s="68"/>
    </row>
    <row r="41" spans="1:7" s="75" customFormat="1" ht="69.75" customHeight="1" thickBot="1" x14ac:dyDescent="0.3">
      <c r="A41" s="166"/>
      <c r="B41" s="51"/>
      <c r="C41" s="88"/>
      <c r="D41" s="74"/>
      <c r="E41" s="74"/>
      <c r="F41" s="63"/>
      <c r="G41" s="68"/>
    </row>
    <row r="42" spans="1:7" ht="0.75" hidden="1" customHeight="1" thickBot="1" x14ac:dyDescent="0.3">
      <c r="A42" s="167"/>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68"/>
      <c r="C58" s="90"/>
      <c r="D58" s="72"/>
      <c r="E58" s="72"/>
      <c r="F58" s="63"/>
      <c r="G58" s="68"/>
    </row>
    <row r="59" spans="1:7" s="73" customFormat="1" ht="2.25" hidden="1" customHeight="1" thickBot="1" x14ac:dyDescent="0.3">
      <c r="A59" s="170"/>
      <c r="B59" s="169"/>
      <c r="C59" s="90"/>
      <c r="D59" s="72"/>
      <c r="E59" s="72"/>
      <c r="F59" s="63"/>
      <c r="G59" s="68"/>
    </row>
    <row r="60" spans="1:7" s="73" customFormat="1" ht="138" customHeight="1" thickBot="1" x14ac:dyDescent="0.3">
      <c r="A60" s="171"/>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60"/>
      <c r="B80" s="160"/>
      <c r="C80" s="79"/>
      <c r="D80" s="79"/>
      <c r="E80" s="79"/>
    </row>
    <row r="81" spans="1:7" ht="18.75" x14ac:dyDescent="0.3">
      <c r="A81" s="160"/>
      <c r="B81" s="160"/>
      <c r="C81" s="158"/>
      <c r="D81" s="158"/>
      <c r="E81" s="158"/>
      <c r="F81" s="158"/>
      <c r="G81" s="158"/>
    </row>
    <row r="82" spans="1:7" ht="15.75" x14ac:dyDescent="0.25">
      <c r="A82" s="52"/>
      <c r="B82" s="53"/>
    </row>
    <row r="83" spans="1:7" x14ac:dyDescent="0.25">
      <c r="A83" s="157"/>
      <c r="B83" s="157"/>
    </row>
    <row r="84" spans="1:7" x14ac:dyDescent="0.25">
      <c r="A84" s="157"/>
      <c r="B84" s="157"/>
      <c r="C84" s="159"/>
      <c r="D84" s="159"/>
      <c r="E84" s="159"/>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tabSelected="1" workbookViewId="0">
      <selection activeCell="I18" sqref="I18"/>
    </sheetView>
  </sheetViews>
  <sheetFormatPr defaultRowHeight="15" x14ac:dyDescent="0.25"/>
  <cols>
    <col min="1" max="1" width="25.85546875" customWidth="1"/>
    <col min="2" max="2" width="10" customWidth="1"/>
    <col min="3" max="3" width="20.85546875" customWidth="1"/>
    <col min="4" max="4" width="15.28515625" customWidth="1"/>
    <col min="5" max="5" width="13.140625" customWidth="1"/>
    <col min="6" max="6" width="14" customWidth="1"/>
    <col min="7" max="7" width="15.7109375" customWidth="1"/>
    <col min="8" max="8" width="15.85546875" customWidth="1"/>
    <col min="9" max="9" width="15.42578125" customWidth="1"/>
    <col min="10" max="10" width="9.42578125" customWidth="1"/>
    <col min="11" max="11" width="12.7109375" customWidth="1"/>
    <col min="12" max="12" width="8.140625" customWidth="1"/>
    <col min="13" max="13" width="10.85546875" bestFit="1" customWidth="1"/>
    <col min="14" max="14" width="7.28515625" customWidth="1"/>
    <col min="15" max="15" width="10.85546875" bestFit="1" customWidth="1"/>
  </cols>
  <sheetData>
    <row r="1" spans="1:15" ht="18.75" x14ac:dyDescent="0.3">
      <c r="A1" s="23"/>
      <c r="B1" s="23"/>
      <c r="C1" s="23"/>
      <c r="D1" s="23"/>
      <c r="E1" s="23"/>
      <c r="F1" s="23"/>
      <c r="G1" s="158"/>
      <c r="H1" s="158"/>
      <c r="I1" s="23"/>
      <c r="L1" s="158" t="s">
        <v>95</v>
      </c>
      <c r="M1" s="158"/>
    </row>
    <row r="2" spans="1:15" ht="47.25" customHeight="1" x14ac:dyDescent="0.3">
      <c r="A2" s="180" t="s">
        <v>103</v>
      </c>
      <c r="B2" s="181"/>
      <c r="C2" s="181"/>
      <c r="D2" s="181"/>
      <c r="E2" s="181"/>
      <c r="F2" s="181"/>
      <c r="G2" s="181"/>
      <c r="H2" s="181"/>
      <c r="I2" s="181"/>
      <c r="J2" s="181"/>
      <c r="K2" s="181"/>
      <c r="L2" s="181"/>
      <c r="M2" s="181"/>
      <c r="N2" s="181"/>
      <c r="O2" s="181"/>
    </row>
    <row r="3" spans="1:15" ht="15.75" x14ac:dyDescent="0.25">
      <c r="A3" s="23"/>
      <c r="B3" s="23"/>
      <c r="C3" s="23"/>
      <c r="D3" s="23"/>
      <c r="E3" s="23"/>
      <c r="F3" s="23"/>
      <c r="G3" s="23"/>
      <c r="H3" s="23"/>
      <c r="I3" s="23"/>
      <c r="M3" s="129" t="s">
        <v>90</v>
      </c>
    </row>
    <row r="4" spans="1:15" s="84" customFormat="1" ht="81" customHeight="1" x14ac:dyDescent="0.25">
      <c r="A4" s="174" t="s">
        <v>80</v>
      </c>
      <c r="B4" s="174" t="s">
        <v>89</v>
      </c>
      <c r="C4" s="174" t="s">
        <v>81</v>
      </c>
      <c r="D4" s="162" t="s">
        <v>111</v>
      </c>
      <c r="E4" s="178"/>
      <c r="F4" s="179"/>
      <c r="G4" s="162" t="s">
        <v>79</v>
      </c>
      <c r="H4" s="178"/>
      <c r="I4" s="179"/>
      <c r="J4" s="185" t="s">
        <v>112</v>
      </c>
      <c r="K4" s="186"/>
      <c r="L4" s="186"/>
      <c r="M4" s="186"/>
      <c r="N4" s="186"/>
      <c r="O4" s="187"/>
    </row>
    <row r="5" spans="1:15" s="84" customFormat="1" ht="15.75" customHeight="1" x14ac:dyDescent="0.25">
      <c r="A5" s="182"/>
      <c r="B5" s="183"/>
      <c r="C5" s="182"/>
      <c r="D5" s="174" t="s">
        <v>77</v>
      </c>
      <c r="E5" s="174" t="s">
        <v>106</v>
      </c>
      <c r="F5" s="174" t="s">
        <v>107</v>
      </c>
      <c r="G5" s="174" t="s">
        <v>77</v>
      </c>
      <c r="H5" s="174" t="s">
        <v>78</v>
      </c>
      <c r="I5" s="174" t="s">
        <v>108</v>
      </c>
      <c r="J5" s="188" t="s">
        <v>77</v>
      </c>
      <c r="K5" s="189"/>
      <c r="L5" s="188" t="s">
        <v>78</v>
      </c>
      <c r="M5" s="189"/>
      <c r="N5" s="188" t="s">
        <v>108</v>
      </c>
      <c r="O5" s="189"/>
    </row>
    <row r="6" spans="1:15" s="84" customFormat="1" ht="88.5" customHeight="1" x14ac:dyDescent="0.25">
      <c r="A6" s="175"/>
      <c r="B6" s="184"/>
      <c r="C6" s="175"/>
      <c r="D6" s="175"/>
      <c r="E6" s="175"/>
      <c r="F6" s="175"/>
      <c r="G6" s="175"/>
      <c r="H6" s="175"/>
      <c r="I6" s="175"/>
      <c r="J6" s="113" t="s">
        <v>76</v>
      </c>
      <c r="K6" s="113" t="s">
        <v>75</v>
      </c>
      <c r="L6" s="113" t="s">
        <v>76</v>
      </c>
      <c r="M6" s="113" t="s">
        <v>75</v>
      </c>
      <c r="N6" s="113" t="s">
        <v>76</v>
      </c>
      <c r="O6" s="113" t="s">
        <v>75</v>
      </c>
    </row>
    <row r="7" spans="1:15" s="25" customFormat="1" ht="15.75" x14ac:dyDescent="0.25">
      <c r="A7" s="117">
        <v>1</v>
      </c>
      <c r="B7" s="117">
        <v>2</v>
      </c>
      <c r="C7" s="117">
        <v>3</v>
      </c>
      <c r="D7" s="114">
        <v>4</v>
      </c>
      <c r="E7" s="114">
        <v>5</v>
      </c>
      <c r="F7" s="114">
        <v>6</v>
      </c>
      <c r="G7" s="114">
        <v>7</v>
      </c>
      <c r="H7" s="114">
        <v>8</v>
      </c>
      <c r="I7" s="114">
        <v>9</v>
      </c>
      <c r="J7" s="115">
        <v>10</v>
      </c>
      <c r="K7" s="115">
        <v>11</v>
      </c>
      <c r="L7" s="115">
        <v>12</v>
      </c>
      <c r="M7" s="115">
        <v>13</v>
      </c>
      <c r="N7" s="115">
        <v>14</v>
      </c>
      <c r="O7" s="115">
        <v>15</v>
      </c>
    </row>
    <row r="8" spans="1:15" ht="48" customHeight="1" x14ac:dyDescent="0.25">
      <c r="A8" s="120" t="s">
        <v>96</v>
      </c>
      <c r="B8" s="118">
        <v>949</v>
      </c>
      <c r="C8" s="118"/>
      <c r="D8" s="144">
        <f>D10+D11+D12+D13+D14+D15+D16</f>
        <v>22442.275000000001</v>
      </c>
      <c r="E8" s="144">
        <f>E10+E11+E12+E13+E14+E15+E16+E17</f>
        <v>14946.582</v>
      </c>
      <c r="F8" s="144">
        <f>F10+F11+F12+F13+F14+F15+F16+F17</f>
        <v>14958.475</v>
      </c>
      <c r="G8" s="130">
        <f>G10+G11+G12+G13+G14+G15+G16</f>
        <v>21729.364999999998</v>
      </c>
      <c r="H8" s="144">
        <f>H10+H11+H12+H13+H14+H15+H16+H17</f>
        <v>14946.582</v>
      </c>
      <c r="I8" s="144">
        <f>I10+I11+I12+I13+I14+I15+I16+I17</f>
        <v>14958.475</v>
      </c>
      <c r="J8" s="89">
        <f>G8/D8*100</f>
        <v>96.823361267964131</v>
      </c>
      <c r="K8" s="143">
        <f>G8-D8</f>
        <v>-712.91000000000349</v>
      </c>
      <c r="L8" s="89">
        <f>H8/E8*100</f>
        <v>100</v>
      </c>
      <c r="M8" s="143">
        <f>H8-E8</f>
        <v>0</v>
      </c>
      <c r="N8" s="89">
        <f>I8/F8*100</f>
        <v>100</v>
      </c>
      <c r="O8" s="143">
        <f>I8-F8</f>
        <v>0</v>
      </c>
    </row>
    <row r="9" spans="1:15" ht="15.75" x14ac:dyDescent="0.25">
      <c r="A9" s="121" t="s">
        <v>82</v>
      </c>
      <c r="B9" s="124"/>
      <c r="C9" s="116"/>
      <c r="D9" s="131">
        <f t="shared" ref="D9:I9" si="0">D8/D18*100</f>
        <v>100</v>
      </c>
      <c r="E9" s="131">
        <f t="shared" si="0"/>
        <v>100</v>
      </c>
      <c r="F9" s="131">
        <f t="shared" si="0"/>
        <v>100</v>
      </c>
      <c r="G9" s="131">
        <f t="shared" si="0"/>
        <v>100</v>
      </c>
      <c r="H9" s="131">
        <f t="shared" ref="H9" si="1">H8/H18*100</f>
        <v>100</v>
      </c>
      <c r="I9" s="131">
        <f t="shared" si="0"/>
        <v>100</v>
      </c>
      <c r="J9" s="131">
        <f t="shared" ref="J9:N9" si="2">J8/J18*100</f>
        <v>100</v>
      </c>
      <c r="K9" s="131">
        <f t="shared" si="2"/>
        <v>100</v>
      </c>
      <c r="L9" s="131">
        <f t="shared" si="2"/>
        <v>100</v>
      </c>
      <c r="M9" s="131"/>
      <c r="N9" s="131">
        <f t="shared" si="2"/>
        <v>100</v>
      </c>
      <c r="O9" s="131"/>
    </row>
    <row r="10" spans="1:15" ht="32.25" customHeight="1" x14ac:dyDescent="0.25">
      <c r="A10" s="119" t="s">
        <v>83</v>
      </c>
      <c r="B10" s="119"/>
      <c r="C10" s="123" t="s">
        <v>97</v>
      </c>
      <c r="D10" s="85">
        <v>6881.4</v>
      </c>
      <c r="E10" s="85">
        <v>7249.17</v>
      </c>
      <c r="F10" s="85">
        <v>7401.4</v>
      </c>
      <c r="G10" s="132">
        <v>6981.4</v>
      </c>
      <c r="H10" s="85">
        <v>7249.17</v>
      </c>
      <c r="I10" s="85">
        <v>7401.4</v>
      </c>
      <c r="J10" s="127">
        <f t="shared" ref="J10:J15" si="3">G10/D10*100</f>
        <v>101.45319266428343</v>
      </c>
      <c r="K10" s="85">
        <f t="shared" ref="K10:K16" si="4">G10-D10</f>
        <v>100</v>
      </c>
      <c r="L10" s="128">
        <f t="shared" ref="L10:L17" si="5">H10/E10*100</f>
        <v>100</v>
      </c>
      <c r="M10" s="85">
        <f t="shared" ref="M10:M14" si="6">H10-E10</f>
        <v>0</v>
      </c>
      <c r="N10" s="128">
        <f t="shared" ref="N10:N17" si="7">I10/F10*100</f>
        <v>100</v>
      </c>
      <c r="O10" s="85">
        <f t="shared" ref="O10:O17" si="8">I10-F10</f>
        <v>0</v>
      </c>
    </row>
    <row r="11" spans="1:15" ht="32.25" customHeight="1" x14ac:dyDescent="0.25">
      <c r="A11" s="119" t="s">
        <v>94</v>
      </c>
      <c r="B11" s="119"/>
      <c r="C11" s="123" t="s">
        <v>98</v>
      </c>
      <c r="D11" s="85"/>
      <c r="E11" s="85"/>
      <c r="F11" s="85"/>
      <c r="G11" s="132"/>
      <c r="H11" s="85"/>
      <c r="I11" s="85"/>
      <c r="J11" s="127"/>
      <c r="K11" s="85">
        <f t="shared" si="4"/>
        <v>0</v>
      </c>
      <c r="L11" s="128"/>
      <c r="M11" s="85">
        <f t="shared" si="6"/>
        <v>0</v>
      </c>
      <c r="N11" s="128"/>
      <c r="O11" s="85">
        <f t="shared" si="8"/>
        <v>0</v>
      </c>
    </row>
    <row r="12" spans="1:15" ht="48" customHeight="1" x14ac:dyDescent="0.25">
      <c r="A12" s="119" t="s">
        <v>84</v>
      </c>
      <c r="B12" s="119"/>
      <c r="C12" s="123" t="s">
        <v>99</v>
      </c>
      <c r="D12" s="134">
        <v>5669.0739999999996</v>
      </c>
      <c r="E12" s="134">
        <v>500</v>
      </c>
      <c r="F12" s="134">
        <v>500</v>
      </c>
      <c r="G12" s="138">
        <v>5669.0739999999996</v>
      </c>
      <c r="H12" s="134">
        <v>500</v>
      </c>
      <c r="I12" s="134">
        <v>500</v>
      </c>
      <c r="J12" s="127">
        <f t="shared" si="3"/>
        <v>100</v>
      </c>
      <c r="K12" s="85">
        <f t="shared" si="4"/>
        <v>0</v>
      </c>
      <c r="L12" s="128">
        <f t="shared" si="5"/>
        <v>100</v>
      </c>
      <c r="M12" s="85">
        <f t="shared" si="6"/>
        <v>0</v>
      </c>
      <c r="N12" s="128">
        <f t="shared" si="7"/>
        <v>100</v>
      </c>
      <c r="O12" s="85">
        <f t="shared" si="8"/>
        <v>0</v>
      </c>
    </row>
    <row r="13" spans="1:15" x14ac:dyDescent="0.25">
      <c r="A13" s="119" t="s">
        <v>85</v>
      </c>
      <c r="B13" s="119"/>
      <c r="C13" s="133" t="s">
        <v>100</v>
      </c>
      <c r="D13" s="85">
        <v>2489.2840000000001</v>
      </c>
      <c r="E13" s="85">
        <v>1702</v>
      </c>
      <c r="F13" s="85">
        <v>1702</v>
      </c>
      <c r="G13" s="135">
        <v>2489.2840000000001</v>
      </c>
      <c r="H13" s="85">
        <v>1702</v>
      </c>
      <c r="I13" s="85">
        <v>1702</v>
      </c>
      <c r="J13" s="127">
        <f t="shared" si="3"/>
        <v>100</v>
      </c>
      <c r="K13" s="85">
        <f t="shared" si="4"/>
        <v>0</v>
      </c>
      <c r="L13" s="128">
        <f t="shared" si="5"/>
        <v>100</v>
      </c>
      <c r="M13" s="85">
        <f t="shared" si="6"/>
        <v>0</v>
      </c>
      <c r="N13" s="128">
        <f t="shared" si="7"/>
        <v>100</v>
      </c>
      <c r="O13" s="85">
        <f t="shared" si="8"/>
        <v>0</v>
      </c>
    </row>
    <row r="14" spans="1:15" ht="34.5" customHeight="1" x14ac:dyDescent="0.25">
      <c r="A14" s="119" t="s">
        <v>86</v>
      </c>
      <c r="B14" s="119"/>
      <c r="C14" s="133" t="s">
        <v>101</v>
      </c>
      <c r="D14" s="85">
        <v>6921.884</v>
      </c>
      <c r="E14" s="139">
        <v>4328.732</v>
      </c>
      <c r="F14" s="132">
        <v>4388.3950000000004</v>
      </c>
      <c r="G14" s="132">
        <v>6108.9740000000002</v>
      </c>
      <c r="H14" s="139">
        <v>4328.732</v>
      </c>
      <c r="I14" s="142">
        <v>4388.3950000000004</v>
      </c>
      <c r="J14" s="127">
        <f t="shared" si="3"/>
        <v>88.255943035162105</v>
      </c>
      <c r="K14" s="85">
        <f t="shared" si="4"/>
        <v>-812.90999999999985</v>
      </c>
      <c r="L14" s="128">
        <f t="shared" si="5"/>
        <v>100</v>
      </c>
      <c r="M14" s="85">
        <f t="shared" si="6"/>
        <v>0</v>
      </c>
      <c r="N14" s="128">
        <f t="shared" si="7"/>
        <v>100</v>
      </c>
      <c r="O14" s="85">
        <f t="shared" si="8"/>
        <v>0</v>
      </c>
    </row>
    <row r="15" spans="1:15" ht="20.25" customHeight="1" x14ac:dyDescent="0.25">
      <c r="A15" s="119" t="s">
        <v>87</v>
      </c>
      <c r="B15" s="119"/>
      <c r="C15" s="123" t="s">
        <v>102</v>
      </c>
      <c r="D15" s="190">
        <v>79.632999999999996</v>
      </c>
      <c r="E15" s="136">
        <v>66.680000000000007</v>
      </c>
      <c r="F15" s="136">
        <v>66.680000000000007</v>
      </c>
      <c r="G15" s="190">
        <v>79.632999999999996</v>
      </c>
      <c r="H15" s="136">
        <v>66.680000000000007</v>
      </c>
      <c r="I15" s="136">
        <v>66.680000000000007</v>
      </c>
      <c r="J15" s="85">
        <f t="shared" si="3"/>
        <v>100</v>
      </c>
      <c r="K15" s="85">
        <f t="shared" si="4"/>
        <v>0</v>
      </c>
      <c r="L15" s="85">
        <f t="shared" si="5"/>
        <v>100</v>
      </c>
      <c r="M15" s="85">
        <f t="shared" ref="M15:M18" si="9">H15-E15</f>
        <v>0</v>
      </c>
      <c r="N15" s="85">
        <f t="shared" si="7"/>
        <v>100</v>
      </c>
      <c r="O15" s="85">
        <f t="shared" si="8"/>
        <v>0</v>
      </c>
    </row>
    <row r="16" spans="1:15" ht="20.25" customHeight="1" x14ac:dyDescent="0.25">
      <c r="A16" s="119" t="s">
        <v>104</v>
      </c>
      <c r="B16" s="126"/>
      <c r="C16" s="123" t="s">
        <v>105</v>
      </c>
      <c r="D16" s="136">
        <v>401</v>
      </c>
      <c r="E16" s="136">
        <v>200</v>
      </c>
      <c r="F16" s="136">
        <v>200</v>
      </c>
      <c r="G16" s="136">
        <v>401</v>
      </c>
      <c r="H16" s="136">
        <v>200</v>
      </c>
      <c r="I16" s="136">
        <v>200</v>
      </c>
      <c r="J16" s="85"/>
      <c r="K16" s="85">
        <f t="shared" si="4"/>
        <v>0</v>
      </c>
      <c r="L16" s="85">
        <f t="shared" si="5"/>
        <v>100</v>
      </c>
      <c r="M16" s="85">
        <f t="shared" si="9"/>
        <v>0</v>
      </c>
      <c r="N16" s="85">
        <f t="shared" si="7"/>
        <v>100</v>
      </c>
      <c r="O16" s="85">
        <f t="shared" si="8"/>
        <v>0</v>
      </c>
    </row>
    <row r="17" spans="1:15" ht="20.25" customHeight="1" x14ac:dyDescent="0.25">
      <c r="A17" s="119" t="s">
        <v>109</v>
      </c>
      <c r="B17" s="126"/>
      <c r="C17" s="123" t="s">
        <v>110</v>
      </c>
      <c r="D17" s="136"/>
      <c r="E17" s="136">
        <v>900</v>
      </c>
      <c r="F17" s="136">
        <v>700</v>
      </c>
      <c r="G17" s="136"/>
      <c r="H17" s="136">
        <v>900</v>
      </c>
      <c r="I17" s="136">
        <v>700</v>
      </c>
      <c r="J17" s="85"/>
      <c r="K17" s="85"/>
      <c r="L17" s="85">
        <f t="shared" si="5"/>
        <v>100</v>
      </c>
      <c r="M17" s="85">
        <f t="shared" si="9"/>
        <v>0</v>
      </c>
      <c r="N17" s="85">
        <f t="shared" si="7"/>
        <v>100</v>
      </c>
      <c r="O17" s="85">
        <f t="shared" si="8"/>
        <v>0</v>
      </c>
    </row>
    <row r="18" spans="1:15" s="84" customFormat="1" ht="39.75" customHeight="1" x14ac:dyDescent="0.25">
      <c r="A18" s="137" t="s">
        <v>88</v>
      </c>
      <c r="B18" s="125"/>
      <c r="C18" s="122"/>
      <c r="D18" s="140">
        <f>D8</f>
        <v>22442.275000000001</v>
      </c>
      <c r="E18" s="140">
        <f t="shared" ref="E18:I18" si="10">E8</f>
        <v>14946.582</v>
      </c>
      <c r="F18" s="140">
        <f t="shared" si="10"/>
        <v>14958.475</v>
      </c>
      <c r="G18" s="141">
        <f t="shared" si="10"/>
        <v>21729.364999999998</v>
      </c>
      <c r="H18" s="140">
        <f t="shared" ref="H18" si="11">H8</f>
        <v>14946.582</v>
      </c>
      <c r="I18" s="140">
        <f t="shared" si="10"/>
        <v>14958.475</v>
      </c>
      <c r="J18" s="89">
        <f t="shared" ref="J18" si="12">G18/D18*100</f>
        <v>96.823361267964131</v>
      </c>
      <c r="K18" s="143">
        <f t="shared" ref="K18" si="13">G18-D18</f>
        <v>-712.91000000000349</v>
      </c>
      <c r="L18" s="89">
        <f t="shared" ref="L18" si="14">H18/E18*100</f>
        <v>100</v>
      </c>
      <c r="M18" s="143">
        <f t="shared" si="9"/>
        <v>0</v>
      </c>
      <c r="N18" s="89">
        <f t="shared" ref="N18" si="15">I18/F18*100</f>
        <v>100</v>
      </c>
      <c r="O18" s="143">
        <f t="shared" ref="O18" si="16">I18-F18</f>
        <v>0</v>
      </c>
    </row>
    <row r="22" spans="1:15" s="129" customFormat="1" x14ac:dyDescent="0.25">
      <c r="A22" s="129" t="s">
        <v>92</v>
      </c>
    </row>
    <row r="23" spans="1:15" s="129" customFormat="1" x14ac:dyDescent="0.25">
      <c r="A23" s="129" t="s">
        <v>91</v>
      </c>
      <c r="I23" s="177" t="s">
        <v>93</v>
      </c>
      <c r="J23" s="177"/>
    </row>
  </sheetData>
  <mergeCells count="19">
    <mergeCell ref="L1:M1"/>
    <mergeCell ref="G1:H1"/>
    <mergeCell ref="G4:I4"/>
    <mergeCell ref="G5:G6"/>
    <mergeCell ref="H5:H6"/>
    <mergeCell ref="I5:I6"/>
    <mergeCell ref="A2:O2"/>
    <mergeCell ref="C4:C6"/>
    <mergeCell ref="A4:A6"/>
    <mergeCell ref="B4:B6"/>
    <mergeCell ref="J4:O4"/>
    <mergeCell ref="J5:K5"/>
    <mergeCell ref="L5:M5"/>
    <mergeCell ref="N5:O5"/>
    <mergeCell ref="D5:D6"/>
    <mergeCell ref="E5:E6"/>
    <mergeCell ref="F5:F6"/>
    <mergeCell ref="I23:J23"/>
    <mergeCell ref="D4:F4"/>
  </mergeCells>
  <pageMargins left="0.19685039370078741" right="0.11811023622047245" top="0.19685039370078741" bottom="0.15748031496062992" header="0.31496062992125984" footer="0.31496062992125984"/>
  <pageSetup paperSize="9" scale="7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2015-07-22T23:32:25Z</dcterms:modified>
</cp:coreProperties>
</file>