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20" yWindow="105" windowWidth="15120" windowHeight="8010" activeTab="2"/>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E50" i="3"/>
  <c r="D50"/>
  <c r="C50"/>
  <c r="E48"/>
  <c r="D48"/>
  <c r="C48"/>
  <c r="E46"/>
  <c r="D46"/>
  <c r="C46"/>
  <c r="E42"/>
  <c r="D42"/>
  <c r="C42"/>
  <c r="E39"/>
  <c r="D39"/>
  <c r="C39"/>
  <c r="E34"/>
  <c r="D34"/>
  <c r="C34"/>
  <c r="E31"/>
  <c r="D31"/>
  <c r="C31"/>
  <c r="E29"/>
  <c r="D29"/>
  <c r="C29"/>
  <c r="E22"/>
  <c r="D22"/>
  <c r="C22"/>
  <c r="E17"/>
  <c r="D17"/>
  <c r="C17"/>
  <c r="E8"/>
  <c r="E54" s="1"/>
  <c r="D8"/>
  <c r="D54" s="1"/>
  <c r="C8"/>
  <c r="C54" l="1"/>
  <c r="N53" l="1"/>
  <c r="N52"/>
  <c r="N51"/>
  <c r="N49"/>
  <c r="N47"/>
  <c r="N45"/>
  <c r="N44"/>
  <c r="N43"/>
  <c r="N41"/>
  <c r="N40"/>
  <c r="N38"/>
  <c r="N37"/>
  <c r="N36"/>
  <c r="N35"/>
  <c r="N33"/>
  <c r="N32"/>
  <c r="N30"/>
  <c r="N28"/>
  <c r="N27"/>
  <c r="N26"/>
  <c r="N25"/>
  <c r="N24"/>
  <c r="N23"/>
  <c r="N21"/>
  <c r="N20"/>
  <c r="N19"/>
  <c r="N18"/>
  <c r="N16"/>
  <c r="N15"/>
  <c r="N14"/>
  <c r="N13"/>
  <c r="N12"/>
  <c r="N11"/>
  <c r="N10"/>
  <c r="N9"/>
  <c r="M53"/>
  <c r="M52"/>
  <c r="M51"/>
  <c r="M49"/>
  <c r="M47"/>
  <c r="M45"/>
  <c r="M44"/>
  <c r="M43"/>
  <c r="M41"/>
  <c r="M40"/>
  <c r="M38"/>
  <c r="M37"/>
  <c r="M36"/>
  <c r="M35"/>
  <c r="M33"/>
  <c r="M32"/>
  <c r="M30"/>
  <c r="M28"/>
  <c r="M27"/>
  <c r="M26"/>
  <c r="M25"/>
  <c r="M24"/>
  <c r="M23"/>
  <c r="M21"/>
  <c r="M20"/>
  <c r="M19"/>
  <c r="M18"/>
  <c r="M16"/>
  <c r="M15"/>
  <c r="M14"/>
  <c r="M13"/>
  <c r="M12"/>
  <c r="M11"/>
  <c r="M10"/>
  <c r="M9"/>
  <c r="L53"/>
  <c r="L52"/>
  <c r="L51"/>
  <c r="L49"/>
  <c r="L47"/>
  <c r="L45"/>
  <c r="L44"/>
  <c r="L43"/>
  <c r="L41"/>
  <c r="L40"/>
  <c r="L38"/>
  <c r="L37"/>
  <c r="L36"/>
  <c r="L35"/>
  <c r="L33"/>
  <c r="L32"/>
  <c r="L30"/>
  <c r="L28"/>
  <c r="L27"/>
  <c r="L26"/>
  <c r="L25"/>
  <c r="L24"/>
  <c r="L23"/>
  <c r="L21"/>
  <c r="L20"/>
  <c r="L19"/>
  <c r="L18"/>
  <c r="L16"/>
  <c r="L15"/>
  <c r="L14"/>
  <c r="L13"/>
  <c r="L12"/>
  <c r="L11"/>
  <c r="L10"/>
  <c r="L9"/>
  <c r="K53"/>
  <c r="K52"/>
  <c r="K51"/>
  <c r="K49"/>
  <c r="K47"/>
  <c r="K45"/>
  <c r="K44"/>
  <c r="K43"/>
  <c r="K41"/>
  <c r="K40"/>
  <c r="K38"/>
  <c r="K37"/>
  <c r="K36"/>
  <c r="K35"/>
  <c r="K33"/>
  <c r="K32"/>
  <c r="K30"/>
  <c r="K28"/>
  <c r="K27"/>
  <c r="K26"/>
  <c r="K25"/>
  <c r="K24"/>
  <c r="K23"/>
  <c r="K21"/>
  <c r="K20"/>
  <c r="K19"/>
  <c r="K18"/>
  <c r="K16"/>
  <c r="K15"/>
  <c r="K14"/>
  <c r="K13"/>
  <c r="K12"/>
  <c r="K11"/>
  <c r="K10"/>
  <c r="K9"/>
  <c r="J53"/>
  <c r="J52"/>
  <c r="J51"/>
  <c r="J49"/>
  <c r="J47"/>
  <c r="J45"/>
  <c r="J44"/>
  <c r="J43"/>
  <c r="J41"/>
  <c r="J40"/>
  <c r="J38"/>
  <c r="J37"/>
  <c r="J36"/>
  <c r="J35"/>
  <c r="J33"/>
  <c r="J32"/>
  <c r="J30"/>
  <c r="J28"/>
  <c r="J27"/>
  <c r="J26"/>
  <c r="J25"/>
  <c r="J24"/>
  <c r="J23"/>
  <c r="J21"/>
  <c r="J20"/>
  <c r="J19"/>
  <c r="J18"/>
  <c r="J16"/>
  <c r="J15"/>
  <c r="J14"/>
  <c r="J13"/>
  <c r="J12"/>
  <c r="J11"/>
  <c r="J10"/>
  <c r="J9"/>
  <c r="I52"/>
  <c r="I51"/>
  <c r="I49"/>
  <c r="I47"/>
  <c r="I45"/>
  <c r="I44"/>
  <c r="I43"/>
  <c r="I41"/>
  <c r="I40"/>
  <c r="I38"/>
  <c r="I37"/>
  <c r="I36"/>
  <c r="I35"/>
  <c r="I33"/>
  <c r="I32"/>
  <c r="I30"/>
  <c r="I28"/>
  <c r="I27"/>
  <c r="I26"/>
  <c r="I25"/>
  <c r="I24"/>
  <c r="I23"/>
  <c r="I21"/>
  <c r="I20"/>
  <c r="I19"/>
  <c r="I18"/>
  <c r="I16"/>
  <c r="I15"/>
  <c r="I14"/>
  <c r="I13"/>
  <c r="I12"/>
  <c r="I11"/>
  <c r="I10"/>
  <c r="I9"/>
  <c r="F31"/>
  <c r="H50" l="1"/>
  <c r="G50"/>
  <c r="H48"/>
  <c r="G48"/>
  <c r="H46"/>
  <c r="G46"/>
  <c r="H42"/>
  <c r="G42"/>
  <c r="H39"/>
  <c r="G39"/>
  <c r="H34"/>
  <c r="G34"/>
  <c r="H31"/>
  <c r="G31"/>
  <c r="H29"/>
  <c r="G29"/>
  <c r="H22"/>
  <c r="G22"/>
  <c r="H17"/>
  <c r="G17"/>
  <c r="H8"/>
  <c r="G8"/>
  <c r="I31"/>
  <c r="F22"/>
  <c r="F17"/>
  <c r="F8"/>
  <c r="M17" l="1"/>
  <c r="N17"/>
  <c r="J31"/>
  <c r="I8"/>
  <c r="J8"/>
  <c r="I17"/>
  <c r="J17"/>
  <c r="J22"/>
  <c r="I22"/>
  <c r="K17"/>
  <c r="L17"/>
  <c r="N31"/>
  <c r="M31"/>
  <c r="K31"/>
  <c r="L31"/>
  <c r="N22"/>
  <c r="M22"/>
  <c r="K22"/>
  <c r="L22"/>
  <c r="N8"/>
  <c r="M8"/>
  <c r="L8"/>
  <c r="K8"/>
  <c r="H54"/>
  <c r="G54"/>
  <c r="F50"/>
  <c r="F48"/>
  <c r="F46"/>
  <c r="F42"/>
  <c r="F39"/>
  <c r="F34"/>
  <c r="F29"/>
  <c r="J29" s="1"/>
  <c r="F54" l="1"/>
  <c r="L50" l="1"/>
  <c r="K50"/>
  <c r="M50"/>
  <c r="N50"/>
  <c r="N29" l="1"/>
  <c r="M29"/>
  <c r="J39"/>
  <c r="I39"/>
  <c r="I29"/>
  <c r="K34"/>
  <c r="L34"/>
  <c r="N39"/>
  <c r="M39"/>
  <c r="J46"/>
  <c r="I46"/>
  <c r="K48"/>
  <c r="L48"/>
  <c r="L29"/>
  <c r="K29"/>
  <c r="N34"/>
  <c r="M34"/>
  <c r="J42"/>
  <c r="I42"/>
  <c r="L46"/>
  <c r="K46"/>
  <c r="N48"/>
  <c r="M48"/>
  <c r="L42"/>
  <c r="K42"/>
  <c r="M46"/>
  <c r="N46"/>
  <c r="I50"/>
  <c r="J50"/>
  <c r="J34"/>
  <c r="I34"/>
  <c r="L39"/>
  <c r="K39"/>
  <c r="M42"/>
  <c r="N42"/>
  <c r="J48"/>
  <c r="I48"/>
  <c r="I54" l="1"/>
  <c r="J54"/>
  <c r="L54"/>
  <c r="K54"/>
  <c r="M54"/>
  <c r="N54"/>
</calcChain>
</file>

<file path=xl/sharedStrings.xml><?xml version="1.0" encoding="utf-8"?>
<sst xmlns="http://schemas.openxmlformats.org/spreadsheetml/2006/main" count="204" uniqueCount="169">
  <si>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</si>
  <si>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</si>
  <si>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</si>
  <si>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</si>
  <si>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2 02 01000 00 0000 151</t>
  </si>
  <si>
    <t xml:space="preserve">Дотации бюджетам субъектов Российской Федерации и муниципальных образований </t>
  </si>
  <si>
    <t>2 02 01001 05 0000 151</t>
  </si>
  <si>
    <t xml:space="preserve">Дотации бюджетам муниципальных районов на выравнивание бюджетной обеспеченности </t>
  </si>
  <si>
    <t>2 02 03000 00 0000 151</t>
  </si>
  <si>
    <t>Субвенции бюджетам субъектов Российской Федерации и муниципальных образований</t>
  </si>
  <si>
    <t>в том числе:</t>
  </si>
  <si>
    <t>Субвенции бюджетам муниципальных образований края из краевого фонда компенсаций на выполнение отдельных полномочий федеральных органов государственной власти и органов государственной власти края</t>
  </si>
  <si>
    <t>Закон Хабаровского края от    31.10.2007 №  147      «О наделении органов местного самоуправления государственными полномочиями Хабаровского края по реализации отдельных направлений приоритетного национального проекта «Образование»</t>
  </si>
  <si>
    <t>2 02 03021 05 0000 151</t>
  </si>
  <si>
    <t xml:space="preserve">субвенции бюджетам муниципальных районов на ежемесячное денежное вознаграждение за классное руководство   </t>
  </si>
  <si>
    <t>2 02 03024 05 0000 151</t>
  </si>
  <si>
    <t>администрирование по выплатам вознаграждения за классное руководство</t>
  </si>
  <si>
    <t>Закон Хабаровского края от 14.11.2007 № 153 "О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t>
  </si>
  <si>
    <t>обеспечение  содержания и воспитания детей-сирот в образовательных организациях</t>
  </si>
  <si>
    <t>обеспечение  содержания и воспитания детей-сирот в образовательных организациях-администрирование</t>
  </si>
  <si>
    <t xml:space="preserve">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t>
  </si>
  <si>
    <t>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администрирование</t>
  </si>
  <si>
    <t>по возмещению расходов, связанных с предоставлением мер социальной поддержки по оплате жилого помещения с отоплением и освещением педагогическим работникам образовательных учреждений, работающим и проживающим в сельской местности, рабочих поселках (поселках городского типа)-администрирование</t>
  </si>
  <si>
    <t>2 02 03029 05 0000 151</t>
  </si>
  <si>
    <t xml:space="preserve">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t>
  </si>
  <si>
    <t>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 администрирование</t>
  </si>
  <si>
    <t>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t>
  </si>
  <si>
    <t xml:space="preserve">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 -администрирование </t>
  </si>
  <si>
    <t>2 02 03055 05 0000 151</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</si>
  <si>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</si>
  <si>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 - администрирование</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</si>
  <si>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</si>
  <si>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 - администрирование</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</si>
  <si>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</si>
  <si>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 - администрирование</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</si>
  <si>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</si>
  <si>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 - администрирование</t>
  </si>
  <si>
    <t>Закон Хабаровского края от 25.11.2009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t>
  </si>
  <si>
    <t>Закон Хабаровского края от 21.11.2009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 - администрирование</t>
  </si>
  <si>
    <t>Закон Хабаровского края от  23.11.2011№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t>
  </si>
  <si>
    <t xml:space="preserve"> Закон Хабаровского края от  23.11.2011 №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 -администрирование</t>
  </si>
  <si>
    <t>Закон Хабаровского края от 25.11.2009 № 276 «О наделении органов местного самоуправления Хабаровского края отдельными государственными полномочиями Хабаровского края по государственному управлению охраной труда»</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</si>
  <si>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</si>
  <si>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 - администрирование</t>
  </si>
  <si>
    <t xml:space="preserve">Закон Хабаровского края от 26.10.2005г.  306 «О наделении органов местного самоуправления Хабаровского края государственными полномочиями Хабаровского края по регистрации и учету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  </t>
  </si>
  <si>
    <t>Закон Хабаровского края от 19.01.05г. № 248 «О наделении органов местного самоуправления государственными полномочиями Хабаровского края по образованию и организации деятельности комиссии по делам несовершеннолетних и защите их прав»</t>
  </si>
  <si>
    <t>Закон Хабаровского края от 30.11.2005г. № 312 «О наделении органов местного самоуправления муниципальных районов полномочиями органов государственной власти Хабаровского края по расчету и предоставлению дотаций на выравнивание бюджетной обеспеченности поселений за счет средств краевого бюджета»</t>
  </si>
  <si>
    <t>Закон Хабаровского края от  24.11.2010 № 49 «О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t>
  </si>
  <si>
    <t>Субсидия на оплату стоимости набора продуктов питания для детей в организованных органами местного самоуправления лагерях с дневным пребыванием детей</t>
  </si>
  <si>
    <t>2 02 03003 05 0000 151</t>
  </si>
  <si>
    <t>Закон Хабаровского края от 29.09.2005г. № 301 «О наделении органов местного самоуправления полномочиями на государственную регистрацию актов гражданского состояния»</t>
  </si>
  <si>
    <t>Обеспечение равных условий оплаты труда и иных социальных гарантий, установленных нормативными правовыми актами Хабаровского края, государственным гражданским служащим  Хабаровского края, выполняющим функции по осуществлению полномочий Российской Федерации по государственной регистрации актов гражданского состояния за счет средств краевого бюджета</t>
  </si>
  <si>
    <t>2 02 03007 05 0000 151</t>
  </si>
  <si>
    <t>Субвенции бюджетам муниципальных районов на составление списков кандидатов в присяжные заседатели федеральных судов общей юрисдикции в Российской Федерации</t>
  </si>
  <si>
    <t>2 02  04000 00 0000 151</t>
  </si>
  <si>
    <t>Иные межбюджетные трансферты</t>
  </si>
  <si>
    <t>2 02 04014 05  0000 151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</si>
  <si>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</si>
  <si>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2 02 04025 05 0000 151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</si>
  <si>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</si>
  <si>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2 02 04999 05 0000 151</t>
  </si>
  <si>
    <t>Закон Хабаровского края от 29.12.2004г. № 232 «О нормативах расчета субвенций, выделяемых местным бюджетам для реализации основных общеобразовательных программ»</t>
  </si>
  <si>
    <t>2 07 00000 00 0000 180</t>
  </si>
  <si>
    <t xml:space="preserve">Прочие безвозмездные поступления </t>
  </si>
  <si>
    <t>2 07 05000 05 0000 180</t>
  </si>
  <si>
    <t>Прочие безвозмездные поступления в бюджеты муниципальных районов</t>
  </si>
  <si>
    <t>ВСЕГО ДОХОДОВ</t>
  </si>
  <si>
    <t xml:space="preserve">ДЕФИЦИТ  БЮДЖЕТА </t>
  </si>
  <si>
    <t>____________</t>
  </si>
  <si>
    <t>наименование доходов</t>
  </si>
  <si>
    <t xml:space="preserve">проект </t>
  </si>
  <si>
    <t>отклонение решения</t>
  </si>
  <si>
    <t xml:space="preserve"> решение от 26.12.11 №363 </t>
  </si>
  <si>
    <t>Код</t>
  </si>
  <si>
    <t xml:space="preserve">Информация  об изменении доходов бюджета Ульчского муниципального района </t>
  </si>
  <si>
    <t>сумма</t>
  </si>
  <si>
    <t>%</t>
  </si>
  <si>
    <t xml:space="preserve"> 000 0100 0000000 000 000</t>
  </si>
  <si>
    <t xml:space="preserve"> 000 0102 0000000 000 000</t>
  </si>
  <si>
    <t xml:space="preserve"> 000 0103 0000000 000 000</t>
  </si>
  <si>
    <t xml:space="preserve"> 000 0104 0000000 000 000</t>
  </si>
  <si>
    <t xml:space="preserve"> 000 0105 0000000 000 000</t>
  </si>
  <si>
    <t xml:space="preserve"> 000 0106 0000000 000 000</t>
  </si>
  <si>
    <t xml:space="preserve"> 000 0113 0000000 000 000</t>
  </si>
  <si>
    <t xml:space="preserve"> 000 0300 0000000 000 000</t>
  </si>
  <si>
    <t xml:space="preserve"> 000 0304 0000000 000 000</t>
  </si>
  <si>
    <t xml:space="preserve"> 000 0309 0000000 000 000</t>
  </si>
  <si>
    <t xml:space="preserve"> 000 0400 0000000 000 000</t>
  </si>
  <si>
    <t xml:space="preserve"> 000 0405 0000000 000 000</t>
  </si>
  <si>
    <t xml:space="preserve"> 000 0409 0000000 000 000</t>
  </si>
  <si>
    <t xml:space="preserve"> 000 0412 0000000 000 000</t>
  </si>
  <si>
    <t xml:space="preserve"> 000 0500 0000000 000 000</t>
  </si>
  <si>
    <t xml:space="preserve"> 000 0502 0000000 000 000</t>
  </si>
  <si>
    <t xml:space="preserve"> 000 0600 0000000 000 000</t>
  </si>
  <si>
    <t xml:space="preserve"> 000 0603 0000000 000 000</t>
  </si>
  <si>
    <t xml:space="preserve"> 000 0700 0000000 000 000</t>
  </si>
  <si>
    <t xml:space="preserve"> 000 0701 0000000 000 000</t>
  </si>
  <si>
    <t xml:space="preserve"> 000 0702 0000000 000 000</t>
  </si>
  <si>
    <t xml:space="preserve"> 000 0707 0000000 000 000</t>
  </si>
  <si>
    <t xml:space="preserve"> 000 0709 0000000 000 000</t>
  </si>
  <si>
    <t xml:space="preserve"> 000 0800 0000000 000 000</t>
  </si>
  <si>
    <t xml:space="preserve"> 000 0801 0000000 000 000</t>
  </si>
  <si>
    <t xml:space="preserve"> 000 0804 0000000 000 000</t>
  </si>
  <si>
    <t xml:space="preserve"> 000 1000 0000000 000 000</t>
  </si>
  <si>
    <t xml:space="preserve"> 000 1001 0000000 000 000</t>
  </si>
  <si>
    <t xml:space="preserve"> 000 1003 0000000 000 000</t>
  </si>
  <si>
    <t xml:space="preserve"> 000 1004 0000000 000 000</t>
  </si>
  <si>
    <t xml:space="preserve"> 000 1100 0000000 000 000</t>
  </si>
  <si>
    <t xml:space="preserve"> 000 1102 0000000 000 000</t>
  </si>
  <si>
    <t xml:space="preserve"> 000 1200 0000000 000 000</t>
  </si>
  <si>
    <t xml:space="preserve"> 000 1202 0000000 000 000</t>
  </si>
  <si>
    <t xml:space="preserve"> 000 1400 0000000 000 000</t>
  </si>
  <si>
    <t xml:space="preserve"> 000 1401 0000000 000 000</t>
  </si>
  <si>
    <t xml:space="preserve"> 000 1402 0000000 000 000</t>
  </si>
  <si>
    <t>х</t>
  </si>
  <si>
    <t>ОБЩЕГОСУДАРСТВЕННЫЕ ВОПРОСЫ</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</si>
  <si>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</si>
  <si>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</si>
  <si>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</si>
  <si>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Судебная система </t>
  </si>
  <si>
    <t>Обеспечение деятельности финансовых, налоговых и таможенных органов и органов финансового (финансово-бюджетного) надзора</t>
  </si>
  <si>
    <t>Другие общегосударственные вопросы</t>
  </si>
  <si>
    <t>НАЦИОНАЛЬНАЯ БЕЗОПАСТНОСТЬ  И ПРАВООХРАНИТЕЛЬНАЯ ДЕЯТЕЛЬНОСТЬ</t>
  </si>
  <si>
    <t>Органы юстиции</t>
  </si>
  <si>
    <t>Защита населения и территории от последствий черезвычайных ситуаций природного и техногенного характера, гражданская оборона</t>
  </si>
  <si>
    <t>НАЦИОНАЛЬНАЯ ЭКОНОМИКА</t>
  </si>
  <si>
    <t>Сельское хозяйство</t>
  </si>
  <si>
    <t>Дорожное хозяйство (дорожные фонды)</t>
  </si>
  <si>
    <t>Другие вопросы в области национальной экономики</t>
  </si>
  <si>
    <t>ЖИЛИЩНО-КОММУНАЛЬНОЕ ХОЗЯЙСТВО</t>
  </si>
  <si>
    <t>Коммунальное хозяйство</t>
  </si>
  <si>
    <t>ОХРАНА ОКРУЖАЮЩЕЙ СРЕДЫ</t>
  </si>
  <si>
    <t>Охрана объектов растительного и животного мира и среды их обитания</t>
  </si>
  <si>
    <t>ОБРАЗОВАНИЕ</t>
  </si>
  <si>
    <t>Дошкольное образование</t>
  </si>
  <si>
    <t>Общее образование</t>
  </si>
  <si>
    <t>Молодежная политика и оздоровление детей</t>
  </si>
  <si>
    <t>Другие вопросы в области образования</t>
  </si>
  <si>
    <t>КУЛЬТУРА, КИНЕМАТОГРАФИЯ</t>
  </si>
  <si>
    <t>Культура</t>
  </si>
  <si>
    <t>Другие вопросы в области культуры, кинематографии</t>
  </si>
  <si>
    <t>СОЦИАЛЬНАЯ ПОЛИТИКА</t>
  </si>
  <si>
    <t>Пенсионное обеспечение</t>
  </si>
  <si>
    <t>Социальное обеспечение населения</t>
  </si>
  <si>
    <t>Охрана семьи и детства</t>
  </si>
  <si>
    <t>ФИЗИЧЕСКАЯ КУЛЬТУРА И СПОРТ</t>
  </si>
  <si>
    <t>Массовый спорт</t>
  </si>
  <si>
    <t>СРЕДСТВА МАССОВОЙ ИНФОРМАЦИИ</t>
  </si>
  <si>
    <t>Периодическая печать и издательства</t>
  </si>
  <si>
    <t>МЕЖБЮДЖЕТНЫЕ ТРАНСФЕРТЫ ОБЩЕГО ХАРАКТЕРА БЮДЖЕТАМ СУБЪЕКТОВ РОССИЙСКОЙ ФЕДЕРАЦИИ И МУНИЦИПАЛЬНЫХ ОБРАЗОВАНИЙ</t>
  </si>
  <si>
    <t>Дотации на выравнивание бюджетной обеспеченности субъектов Российской Федерации и муниципальных образований</t>
  </si>
  <si>
    <t>Иные дотации</t>
  </si>
  <si>
    <t>Расходы бюджета - ИТОГО</t>
  </si>
  <si>
    <t>Наименование показателя</t>
  </si>
  <si>
    <t>Код бюджетной классификации</t>
  </si>
  <si>
    <t>Неизвестный подраздел</t>
  </si>
  <si>
    <t>000 0000 0000000 000 000</t>
  </si>
  <si>
    <t>Сбор, удаление отходов и очистка сточных вод</t>
  </si>
  <si>
    <t xml:space="preserve"> 000 0602 0000000 000 000</t>
  </si>
  <si>
    <t>(тыс. руб.)</t>
  </si>
  <si>
    <t xml:space="preserve">        Приложение № 2    </t>
  </si>
  <si>
    <t xml:space="preserve">                                Информация изменения   расходов бюджета Ульчского муниципального района  в 2015 году на плановый период 2016 и 2017 годов</t>
  </si>
  <si>
    <t>Проект решения</t>
  </si>
  <si>
    <t>Контрольно-счетной палаты</t>
  </si>
  <si>
    <t>Утверждено решением Собрания депутатов от 09.10.2015 № 183 "О бюджете Ульчского муниципального района на 2015 год и на плановый период 2016 и 2017 годов"</t>
  </si>
  <si>
    <t>Отклонение проекта бюджета                                                                                       от решения Собрания депутатов от 09.10.2015 № 183</t>
  </si>
  <si>
    <t>Председатель</t>
  </si>
  <si>
    <t>Г.Л.Бабина</t>
  </si>
  <si>
    <t>Исполнитель: Лупир Н.И.</t>
  </si>
</sst>
</file>

<file path=xl/styles.xml><?xml version="1.0" encoding="utf-8"?>
<styleSheet xmlns="http://schemas.openxmlformats.org/spreadsheetml/2006/main">
  <numFmts count="3">
    <numFmt numFmtId="164" formatCode="#,##0.00000"/>
    <numFmt numFmtId="165" formatCode="#,##0.000"/>
    <numFmt numFmtId="166" formatCode="#,##0.0000"/>
  </numFmts>
  <fonts count="28">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i/>
      <sz val="12"/>
      <color theme="1"/>
      <name val="Times New Roman"/>
      <family val="1"/>
      <charset val="204"/>
    </font>
    <font>
      <sz val="12"/>
      <color theme="1"/>
      <name val="Calibri"/>
      <family val="2"/>
      <charset val="204"/>
      <scheme val="minor"/>
    </font>
    <font>
      <sz val="14"/>
      <color theme="1"/>
      <name val="Times New Roman"/>
      <family val="1"/>
      <charset val="204"/>
    </font>
    <font>
      <sz val="11"/>
      <color theme="1"/>
      <name val="Times New Roman"/>
      <family val="1"/>
      <charset val="204"/>
    </font>
    <font>
      <b/>
      <sz val="14"/>
      <color theme="1"/>
      <name val="Times New Roman"/>
      <family val="1"/>
      <charset val="204"/>
    </font>
    <font>
      <b/>
      <sz val="11"/>
      <color theme="1"/>
      <name val="Times New Roman"/>
      <family val="1"/>
      <charset val="204"/>
    </font>
    <font>
      <i/>
      <sz val="12"/>
      <name val="Times New Roman"/>
      <family val="1"/>
      <charset val="204"/>
    </font>
    <font>
      <sz val="12"/>
      <name val="Times New Roman"/>
      <family val="1"/>
      <charset val="204"/>
    </font>
    <font>
      <sz val="11"/>
      <name val="Calibri"/>
      <family val="2"/>
      <charset val="204"/>
      <scheme val="minor"/>
    </font>
    <font>
      <i/>
      <sz val="11"/>
      <color theme="1"/>
      <name val="Calibri"/>
      <family val="2"/>
      <charset val="204"/>
      <scheme val="minor"/>
    </font>
    <font>
      <i/>
      <sz val="12"/>
      <color theme="1"/>
      <name val="Calibri"/>
      <family val="2"/>
      <charset val="204"/>
      <scheme val="minor"/>
    </font>
    <font>
      <sz val="14"/>
      <color rgb="FF000000"/>
      <name val="Times New Roman"/>
      <family val="1"/>
      <charset val="204"/>
    </font>
    <font>
      <sz val="14"/>
      <color theme="1"/>
      <name val="Calibri"/>
      <family val="2"/>
      <charset val="204"/>
      <scheme val="minor"/>
    </font>
    <font>
      <b/>
      <sz val="11"/>
      <color theme="1"/>
      <name val="Calibri"/>
      <family val="2"/>
      <charset val="204"/>
      <scheme val="minor"/>
    </font>
    <font>
      <b/>
      <sz val="11"/>
      <name val="Times New Roman"/>
      <family val="1"/>
      <charset val="204"/>
    </font>
    <font>
      <b/>
      <sz val="10"/>
      <name val="Times New Roman"/>
      <family val="1"/>
      <charset val="204"/>
    </font>
    <font>
      <sz val="10"/>
      <name val="Times New Roman"/>
      <family val="1"/>
      <charset val="204"/>
    </font>
    <font>
      <b/>
      <sz val="10"/>
      <color theme="1"/>
      <name val="Times New Roman"/>
      <family val="1"/>
      <charset val="204"/>
    </font>
    <font>
      <b/>
      <sz val="10"/>
      <color rgb="FF000000"/>
      <name val="Times New Roman"/>
      <family val="1"/>
      <charset val="204"/>
    </font>
    <font>
      <b/>
      <sz val="9"/>
      <color theme="1"/>
      <name val="Times New Roman"/>
      <family val="1"/>
      <charset val="204"/>
    </font>
    <font>
      <sz val="9"/>
      <color theme="1"/>
      <name val="Times New Roman"/>
      <family val="1"/>
      <charset val="204"/>
    </font>
    <font>
      <sz val="9"/>
      <color rgb="FF000000"/>
      <name val="Times New Roman"/>
      <family val="1"/>
      <charset val="204"/>
    </font>
    <font>
      <b/>
      <sz val="9"/>
      <color rgb="FF000000"/>
      <name val="Times New Roman"/>
      <family val="1"/>
      <charset val="204"/>
    </font>
  </fonts>
  <fills count="2">
    <fill>
      <patternFill patternType="none"/>
    </fill>
    <fill>
      <patternFill patternType="gray125"/>
    </fill>
  </fills>
  <borders count="3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top/>
      <bottom style="medium">
        <color indexed="64"/>
      </bottom>
      <diagonal/>
    </border>
    <border>
      <left/>
      <right style="medium">
        <color indexed="64"/>
      </right>
      <top/>
      <bottom/>
      <diagonal/>
    </border>
    <border>
      <left style="medium">
        <color indexed="64"/>
      </left>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s>
  <cellStyleXfs count="1">
    <xf numFmtId="0" fontId="0" fillId="0" borderId="0"/>
  </cellStyleXfs>
  <cellXfs count="206">
    <xf numFmtId="0" fontId="0" fillId="0" borderId="0" xfId="0"/>
    <xf numFmtId="0" fontId="3" fillId="0" borderId="2" xfId="0" applyFont="1" applyBorder="1" applyAlignment="1">
      <alignment horizontal="center" vertical="top" wrapText="1"/>
    </xf>
    <xf numFmtId="0" fontId="3" fillId="0" borderId="3" xfId="0" applyFont="1" applyBorder="1" applyAlignment="1">
      <alignment horizontal="justify" vertical="top" wrapText="1"/>
    </xf>
    <xf numFmtId="0" fontId="2" fillId="0" borderId="3" xfId="0" applyFont="1" applyBorder="1" applyAlignment="1">
      <alignment horizontal="right"/>
    </xf>
    <xf numFmtId="0" fontId="4" fillId="0" borderId="2" xfId="0" applyFont="1" applyBorder="1" applyAlignment="1">
      <alignment horizontal="center" vertical="top" wrapText="1"/>
    </xf>
    <xf numFmtId="0" fontId="4" fillId="0" borderId="3" xfId="0" applyFont="1" applyBorder="1" applyAlignment="1">
      <alignment horizontal="justify" vertical="top" wrapText="1"/>
    </xf>
    <xf numFmtId="0" fontId="1" fillId="0" borderId="3" xfId="0" applyFont="1" applyBorder="1" applyAlignment="1">
      <alignment horizontal="right"/>
    </xf>
    <xf numFmtId="0" fontId="2" fillId="0" borderId="3" xfId="0" applyFont="1" applyBorder="1" applyAlignment="1">
      <alignment vertical="top" wrapText="1"/>
    </xf>
    <xf numFmtId="0" fontId="1" fillId="0" borderId="2" xfId="0" applyFont="1" applyBorder="1" applyAlignment="1">
      <alignment horizontal="center" vertical="top" wrapText="1"/>
    </xf>
    <xf numFmtId="0" fontId="5" fillId="0" borderId="3" xfId="0" applyFont="1" applyBorder="1" applyAlignment="1">
      <alignment vertical="top" wrapText="1"/>
    </xf>
    <xf numFmtId="0" fontId="5" fillId="0" borderId="3" xfId="0" applyFont="1" applyBorder="1" applyAlignment="1">
      <alignment horizontal="right"/>
    </xf>
    <xf numFmtId="0" fontId="5" fillId="0" borderId="3" xfId="0" applyFont="1" applyBorder="1" applyAlignment="1">
      <alignment wrapText="1"/>
    </xf>
    <xf numFmtId="0" fontId="1" fillId="0" borderId="3" xfId="0" applyFont="1" applyBorder="1" applyAlignment="1">
      <alignment vertical="top" wrapText="1"/>
    </xf>
    <xf numFmtId="0" fontId="5" fillId="0" borderId="3" xfId="0" applyFont="1" applyBorder="1" applyAlignment="1">
      <alignment horizontal="justify" vertical="top" wrapText="1"/>
    </xf>
    <xf numFmtId="0" fontId="2" fillId="0" borderId="2" xfId="0" applyFont="1" applyBorder="1" applyAlignment="1">
      <alignment horizontal="center" wrapText="1"/>
    </xf>
    <xf numFmtId="0" fontId="1" fillId="0" borderId="3" xfId="0" applyFont="1" applyBorder="1" applyAlignment="1">
      <alignment wrapText="1"/>
    </xf>
    <xf numFmtId="0" fontId="1" fillId="0" borderId="3" xfId="0" applyFont="1" applyBorder="1" applyAlignment="1">
      <alignment horizontal="justify" vertical="top" wrapText="1"/>
    </xf>
    <xf numFmtId="0" fontId="1" fillId="0" borderId="2" xfId="0" applyFont="1" applyBorder="1" applyAlignment="1">
      <alignment vertical="top" wrapText="1"/>
    </xf>
    <xf numFmtId="0" fontId="2" fillId="0" borderId="3" xfId="0" applyFont="1" applyBorder="1" applyAlignment="1">
      <alignment wrapText="1"/>
    </xf>
    <xf numFmtId="0" fontId="3" fillId="0" borderId="2" xfId="0" applyFont="1" applyBorder="1" applyAlignment="1">
      <alignment vertical="top" wrapText="1"/>
    </xf>
    <xf numFmtId="0" fontId="3" fillId="0" borderId="3" xfId="0" applyFont="1" applyBorder="1" applyAlignment="1">
      <alignment vertical="top" wrapText="1"/>
    </xf>
    <xf numFmtId="0" fontId="4" fillId="0" borderId="0" xfId="0" applyFont="1"/>
    <xf numFmtId="0" fontId="4" fillId="0" borderId="0" xfId="0" applyFont="1" applyAlignment="1">
      <alignment horizontal="center"/>
    </xf>
    <xf numFmtId="0" fontId="6" fillId="0" borderId="0" xfId="0" applyFont="1"/>
    <xf numFmtId="0" fontId="7" fillId="0" borderId="0" xfId="0" applyFont="1"/>
    <xf numFmtId="0" fontId="10" fillId="0" borderId="0" xfId="0" applyFont="1" applyAlignment="1">
      <alignment horizontal="center"/>
    </xf>
    <xf numFmtId="0" fontId="9" fillId="0" borderId="0" xfId="0" applyFont="1" applyAlignment="1">
      <alignment horizontal="center"/>
    </xf>
    <xf numFmtId="0" fontId="9" fillId="0" borderId="0" xfId="0" applyFont="1"/>
    <xf numFmtId="0" fontId="8" fillId="0" borderId="7" xfId="0" applyFont="1" applyBorder="1" applyAlignment="1">
      <alignment horizontal="center"/>
    </xf>
    <xf numFmtId="0" fontId="8" fillId="0" borderId="5" xfId="0" applyFont="1" applyBorder="1" applyAlignment="1">
      <alignment horizontal="center"/>
    </xf>
    <xf numFmtId="0" fontId="8" fillId="0" borderId="0" xfId="0" applyFont="1" applyBorder="1" applyAlignment="1">
      <alignment horizontal="center"/>
    </xf>
    <xf numFmtId="0" fontId="8" fillId="0" borderId="8" xfId="0" applyFont="1" applyBorder="1" applyAlignment="1">
      <alignment horizontal="center"/>
    </xf>
    <xf numFmtId="0" fontId="3" fillId="0" borderId="3" xfId="0" applyFont="1" applyBorder="1" applyAlignment="1">
      <alignment horizontal="center" vertical="top" wrapText="1"/>
    </xf>
    <xf numFmtId="0" fontId="4" fillId="0" borderId="3" xfId="0" applyFont="1" applyBorder="1" applyAlignment="1">
      <alignment horizontal="center" vertical="top" wrapText="1"/>
    </xf>
    <xf numFmtId="0" fontId="2" fillId="0" borderId="3" xfId="0" applyFont="1" applyBorder="1" applyAlignment="1">
      <alignment horizontal="center" vertical="top" wrapText="1"/>
    </xf>
    <xf numFmtId="0" fontId="5" fillId="0" borderId="3" xfId="0" applyFont="1" applyBorder="1" applyAlignment="1">
      <alignment horizontal="center" vertical="top" wrapText="1"/>
    </xf>
    <xf numFmtId="0" fontId="5" fillId="0" borderId="3" xfId="0" applyFont="1" applyBorder="1" applyAlignment="1">
      <alignment horizontal="center" wrapText="1"/>
    </xf>
    <xf numFmtId="0" fontId="2" fillId="0" borderId="3" xfId="0" applyFont="1" applyBorder="1" applyAlignment="1">
      <alignment horizontal="center" wrapText="1"/>
    </xf>
    <xf numFmtId="0" fontId="1" fillId="0" borderId="3" xfId="0" applyFont="1" applyBorder="1" applyAlignment="1">
      <alignment horizontal="center" vertical="top" wrapText="1"/>
    </xf>
    <xf numFmtId="0" fontId="8" fillId="0" borderId="10" xfId="0" applyFont="1" applyBorder="1" applyAlignment="1">
      <alignment horizontal="center"/>
    </xf>
    <xf numFmtId="0" fontId="3" fillId="0" borderId="1" xfId="0" applyFont="1" applyBorder="1" applyAlignment="1">
      <alignment horizontal="justify" vertical="top" wrapText="1"/>
    </xf>
    <xf numFmtId="0" fontId="2" fillId="0" borderId="1" xfId="0" applyFont="1" applyBorder="1" applyAlignment="1">
      <alignment horizontal="right"/>
    </xf>
    <xf numFmtId="0" fontId="5" fillId="0" borderId="1" xfId="0" applyFont="1" applyBorder="1" applyAlignment="1">
      <alignment vertical="top" wrapText="1"/>
    </xf>
    <xf numFmtId="0" fontId="5" fillId="0" borderId="1" xfId="0" applyFont="1" applyBorder="1" applyAlignment="1">
      <alignment horizontal="right"/>
    </xf>
    <xf numFmtId="0" fontId="1" fillId="0" borderId="10" xfId="0" applyFont="1" applyBorder="1" applyAlignment="1">
      <alignment horizontal="center"/>
    </xf>
    <xf numFmtId="0" fontId="2" fillId="0" borderId="15" xfId="0" applyFont="1" applyBorder="1" applyAlignment="1">
      <alignment horizontal="center" wrapText="1"/>
    </xf>
    <xf numFmtId="0" fontId="3" fillId="0" borderId="3" xfId="0" applyFont="1" applyBorder="1" applyAlignment="1">
      <alignment horizontal="left" wrapText="1"/>
    </xf>
    <xf numFmtId="0" fontId="4" fillId="0" borderId="3" xfId="0" applyFont="1" applyBorder="1" applyAlignment="1">
      <alignment horizontal="left" wrapText="1"/>
    </xf>
    <xf numFmtId="0" fontId="2" fillId="0" borderId="3" xfId="0" applyFont="1" applyBorder="1" applyAlignment="1">
      <alignment horizontal="left" wrapText="1"/>
    </xf>
    <xf numFmtId="0" fontId="5" fillId="0" borderId="3" xfId="0" applyFont="1" applyBorder="1" applyAlignment="1">
      <alignment horizontal="left" wrapText="1"/>
    </xf>
    <xf numFmtId="0" fontId="1" fillId="0" borderId="3" xfId="0" applyFont="1" applyBorder="1" applyAlignment="1">
      <alignment horizontal="left" wrapText="1"/>
    </xf>
    <xf numFmtId="0" fontId="5" fillId="0" borderId="1" xfId="0" applyFont="1" applyBorder="1" applyAlignment="1">
      <alignment horizontal="left" wrapText="1"/>
    </xf>
    <xf numFmtId="0" fontId="4" fillId="0" borderId="0" xfId="0" applyFont="1" applyAlignment="1">
      <alignment horizontal="left"/>
    </xf>
    <xf numFmtId="0" fontId="0" fillId="0" borderId="0" xfId="0" applyAlignment="1">
      <alignment horizontal="left"/>
    </xf>
    <xf numFmtId="0" fontId="3" fillId="0" borderId="15" xfId="0" applyFont="1" applyBorder="1" applyAlignment="1">
      <alignment horizontal="center" wrapText="1"/>
    </xf>
    <xf numFmtId="0" fontId="4" fillId="0" borderId="15" xfId="0" applyFont="1" applyBorder="1" applyAlignment="1">
      <alignment horizontal="center" wrapText="1"/>
    </xf>
    <xf numFmtId="0" fontId="1" fillId="0" borderId="10" xfId="0" applyFont="1" applyBorder="1" applyAlignment="1">
      <alignment horizontal="center" wrapText="1"/>
    </xf>
    <xf numFmtId="0" fontId="6" fillId="0" borderId="10" xfId="0" applyFont="1" applyBorder="1" applyAlignment="1">
      <alignment horizontal="center" wrapText="1"/>
    </xf>
    <xf numFmtId="0" fontId="3" fillId="0" borderId="2" xfId="0" applyFont="1" applyBorder="1" applyAlignment="1">
      <alignment horizontal="left" wrapText="1"/>
    </xf>
    <xf numFmtId="0" fontId="2" fillId="0" borderId="14" xfId="0" applyFont="1" applyBorder="1" applyAlignment="1">
      <alignment horizontal="left"/>
    </xf>
    <xf numFmtId="0" fontId="1" fillId="0" borderId="15" xfId="0" applyFont="1" applyBorder="1" applyAlignment="1">
      <alignment horizontal="center" wrapText="1"/>
    </xf>
    <xf numFmtId="0" fontId="6" fillId="0" borderId="5" xfId="0" applyFont="1" applyBorder="1" applyAlignment="1">
      <alignment horizontal="center" vertical="center" wrapText="1"/>
    </xf>
    <xf numFmtId="0" fontId="1" fillId="0" borderId="5" xfId="0" applyFont="1" applyBorder="1" applyAlignment="1">
      <alignment horizontal="center" vertical="center" wrapText="1"/>
    </xf>
    <xf numFmtId="4" fontId="2" fillId="0" borderId="14" xfId="0" applyNumberFormat="1" applyFont="1" applyBorder="1" applyAlignment="1">
      <alignment horizontal="center"/>
    </xf>
    <xf numFmtId="4" fontId="2" fillId="0" borderId="13" xfId="0" applyNumberFormat="1" applyFont="1" applyBorder="1" applyAlignment="1">
      <alignment horizontal="center"/>
    </xf>
    <xf numFmtId="4" fontId="1" fillId="0" borderId="10" xfId="0" applyNumberFormat="1" applyFont="1" applyBorder="1" applyAlignment="1">
      <alignment horizontal="center"/>
    </xf>
    <xf numFmtId="4" fontId="1" fillId="0" borderId="6" xfId="0" applyNumberFormat="1" applyFont="1" applyBorder="1" applyAlignment="1">
      <alignment horizontal="center"/>
    </xf>
    <xf numFmtId="4" fontId="1" fillId="0" borderId="5" xfId="0" applyNumberFormat="1" applyFont="1" applyBorder="1" applyAlignment="1">
      <alignment horizontal="center"/>
    </xf>
    <xf numFmtId="4" fontId="2" fillId="0" borderId="18" xfId="0" applyNumberFormat="1" applyFont="1" applyBorder="1" applyAlignment="1">
      <alignment horizontal="center"/>
    </xf>
    <xf numFmtId="0" fontId="0" fillId="0" borderId="0" xfId="0" applyFont="1"/>
    <xf numFmtId="0" fontId="11" fillId="0" borderId="15" xfId="0" applyFont="1" applyBorder="1" applyAlignment="1">
      <alignment horizontal="center" wrapText="1"/>
    </xf>
    <xf numFmtId="0" fontId="12" fillId="0" borderId="3" xfId="0" applyFont="1" applyBorder="1" applyAlignment="1">
      <alignment horizontal="left" wrapText="1"/>
    </xf>
    <xf numFmtId="4" fontId="12" fillId="0" borderId="5" xfId="0" applyNumberFormat="1" applyFont="1" applyBorder="1" applyAlignment="1">
      <alignment horizontal="center"/>
    </xf>
    <xf numFmtId="0" fontId="13" fillId="0" borderId="0" xfId="0" applyFont="1"/>
    <xf numFmtId="4" fontId="5" fillId="0" borderId="5" xfId="0" applyNumberFormat="1" applyFont="1" applyBorder="1" applyAlignment="1">
      <alignment horizontal="center"/>
    </xf>
    <xf numFmtId="0" fontId="14" fillId="0" borderId="0" xfId="0" applyFont="1"/>
    <xf numFmtId="0" fontId="15" fillId="0" borderId="16" xfId="0" applyFont="1" applyBorder="1" applyAlignment="1">
      <alignment horizontal="center"/>
    </xf>
    <xf numFmtId="0" fontId="12" fillId="0" borderId="15" xfId="0" applyFont="1" applyBorder="1" applyAlignment="1">
      <alignment horizontal="center" wrapText="1"/>
    </xf>
    <xf numFmtId="0" fontId="12" fillId="0" borderId="11" xfId="0" applyFont="1" applyBorder="1" applyAlignment="1">
      <alignment horizontal="left" wrapText="1"/>
    </xf>
    <xf numFmtId="0" fontId="17" fillId="0" borderId="0" xfId="0" applyFont="1"/>
    <xf numFmtId="0" fontId="1" fillId="0" borderId="0" xfId="0" applyFont="1"/>
    <xf numFmtId="0" fontId="5" fillId="0" borderId="15" xfId="0" applyFont="1" applyBorder="1" applyAlignment="1">
      <alignment horizontal="center" wrapText="1"/>
    </xf>
    <xf numFmtId="0" fontId="12" fillId="0" borderId="15" xfId="0" applyFont="1" applyBorder="1" applyAlignment="1">
      <alignment horizontal="center" wrapText="1"/>
    </xf>
    <xf numFmtId="0" fontId="2" fillId="0" borderId="13" xfId="0" applyFont="1" applyBorder="1" applyAlignment="1">
      <alignment horizontal="center"/>
    </xf>
    <xf numFmtId="0" fontId="18" fillId="0" borderId="0" xfId="0" applyFont="1"/>
    <xf numFmtId="4" fontId="8" fillId="0" borderId="5" xfId="0" applyNumberFormat="1" applyFont="1" applyBorder="1" applyAlignment="1">
      <alignment horizontal="center"/>
    </xf>
    <xf numFmtId="4" fontId="0" fillId="0" borderId="5" xfId="0" applyNumberFormat="1" applyBorder="1"/>
    <xf numFmtId="4" fontId="14" fillId="0" borderId="5" xfId="0" applyNumberFormat="1" applyFont="1" applyBorder="1"/>
    <xf numFmtId="4" fontId="14" fillId="0" borderId="5" xfId="0" applyNumberFormat="1" applyFont="1" applyBorder="1" applyAlignment="1">
      <alignment horizontal="center"/>
    </xf>
    <xf numFmtId="4" fontId="10" fillId="0" borderId="5" xfId="0" applyNumberFormat="1" applyFont="1" applyBorder="1" applyAlignment="1">
      <alignment horizontal="center"/>
    </xf>
    <xf numFmtId="4" fontId="0" fillId="0" borderId="5" xfId="0" applyNumberFormat="1" applyBorder="1" applyAlignment="1">
      <alignment horizontal="center"/>
    </xf>
    <xf numFmtId="0" fontId="0" fillId="0" borderId="0" xfId="0" applyFont="1" applyAlignment="1">
      <alignment horizontal="center"/>
    </xf>
    <xf numFmtId="0" fontId="12" fillId="0" borderId="3" xfId="0" applyFont="1" applyBorder="1" applyAlignment="1">
      <alignment horizontal="center" wrapText="1"/>
    </xf>
    <xf numFmtId="0" fontId="13" fillId="0" borderId="0" xfId="0" applyFont="1" applyAlignment="1">
      <alignment horizontal="center"/>
    </xf>
    <xf numFmtId="4" fontId="0" fillId="0" borderId="5" xfId="0" applyNumberFormat="1" applyFont="1" applyBorder="1"/>
    <xf numFmtId="4" fontId="1" fillId="0" borderId="21" xfId="0" applyNumberFormat="1" applyFont="1" applyBorder="1" applyAlignment="1">
      <alignment horizontal="center"/>
    </xf>
    <xf numFmtId="0" fontId="4" fillId="0" borderId="22" xfId="0" applyFont="1" applyBorder="1" applyAlignment="1">
      <alignment horizontal="left" wrapText="1"/>
    </xf>
    <xf numFmtId="4" fontId="2" fillId="0" borderId="23" xfId="0" applyNumberFormat="1" applyFont="1" applyBorder="1" applyAlignment="1">
      <alignment horizontal="center"/>
    </xf>
    <xf numFmtId="0" fontId="4" fillId="0" borderId="24" xfId="0" applyFont="1" applyBorder="1" applyAlignment="1">
      <alignment horizontal="center" wrapText="1"/>
    </xf>
    <xf numFmtId="0" fontId="4" fillId="0" borderId="0" xfId="0" applyFont="1" applyBorder="1" applyAlignment="1">
      <alignment horizontal="left" wrapText="1"/>
    </xf>
    <xf numFmtId="4" fontId="1" fillId="0" borderId="19" xfId="0" applyNumberFormat="1" applyFont="1" applyBorder="1" applyAlignment="1">
      <alignment horizontal="center"/>
    </xf>
    <xf numFmtId="0" fontId="4" fillId="0" borderId="5" xfId="0" applyFont="1" applyBorder="1" applyAlignment="1">
      <alignment horizontal="left" wrapText="1"/>
    </xf>
    <xf numFmtId="0" fontId="12" fillId="0" borderId="0" xfId="0" applyFont="1" applyBorder="1" applyAlignment="1">
      <alignment horizontal="left" wrapText="1"/>
    </xf>
    <xf numFmtId="0" fontId="12" fillId="0" borderId="25" xfId="0" applyFont="1" applyBorder="1" applyAlignment="1">
      <alignment horizontal="center" wrapText="1"/>
    </xf>
    <xf numFmtId="0" fontId="12" fillId="0" borderId="26" xfId="0" applyFont="1" applyBorder="1" applyAlignment="1">
      <alignment horizontal="left" wrapText="1"/>
    </xf>
    <xf numFmtId="0" fontId="12" fillId="0" borderId="5" xfId="0" applyFont="1" applyBorder="1" applyAlignment="1">
      <alignment horizontal="left" wrapText="1"/>
    </xf>
    <xf numFmtId="0" fontId="12" fillId="0" borderId="16" xfId="0" applyFont="1" applyBorder="1" applyAlignment="1">
      <alignment horizontal="center" wrapText="1"/>
    </xf>
    <xf numFmtId="0" fontId="12" fillId="0" borderId="5" xfId="0" applyFont="1" applyBorder="1" applyAlignment="1">
      <alignment horizontal="center" wrapText="1"/>
    </xf>
    <xf numFmtId="0" fontId="12" fillId="0" borderId="19" xfId="0" applyFont="1" applyBorder="1" applyAlignment="1">
      <alignment horizontal="center" wrapText="1"/>
    </xf>
    <xf numFmtId="0" fontId="12" fillId="0" borderId="19" xfId="0" applyFont="1" applyBorder="1" applyAlignment="1">
      <alignment horizontal="left" wrapText="1"/>
    </xf>
    <xf numFmtId="4" fontId="0" fillId="0" borderId="7" xfId="0" applyNumberFormat="1" applyBorder="1" applyAlignment="1">
      <alignment horizontal="center"/>
    </xf>
    <xf numFmtId="4" fontId="0" fillId="0" borderId="21" xfId="0" applyNumberFormat="1" applyBorder="1" applyAlignment="1">
      <alignment horizontal="center"/>
    </xf>
    <xf numFmtId="0" fontId="4" fillId="0" borderId="5" xfId="0" applyFont="1" applyBorder="1" applyAlignment="1">
      <alignment horizontal="center" wrapText="1"/>
    </xf>
    <xf numFmtId="0" fontId="9" fillId="0" borderId="0" xfId="0" applyFont="1" applyAlignment="1"/>
    <xf numFmtId="0" fontId="10" fillId="0" borderId="5" xfId="0" applyFont="1" applyBorder="1" applyAlignment="1">
      <alignment horizontal="center"/>
    </xf>
    <xf numFmtId="0" fontId="8" fillId="0" borderId="0" xfId="0" applyFont="1"/>
    <xf numFmtId="0" fontId="10" fillId="0" borderId="10" xfId="0" applyFont="1" applyBorder="1" applyAlignment="1">
      <alignment horizontal="center"/>
    </xf>
    <xf numFmtId="49" fontId="20" fillId="0" borderId="29" xfId="0" applyNumberFormat="1" applyFont="1" applyFill="1" applyBorder="1" applyAlignment="1">
      <alignment horizontal="center" shrinkToFit="1"/>
    </xf>
    <xf numFmtId="49" fontId="21" fillId="0" borderId="29" xfId="0" applyNumberFormat="1" applyFont="1" applyFill="1" applyBorder="1" applyAlignment="1">
      <alignment horizontal="center" shrinkToFit="1"/>
    </xf>
    <xf numFmtId="49" fontId="20" fillId="0" borderId="30" xfId="0" applyNumberFormat="1" applyFont="1" applyBorder="1" applyAlignment="1">
      <alignment horizontal="center" wrapText="1"/>
    </xf>
    <xf numFmtId="49" fontId="20" fillId="0" borderId="30" xfId="0" applyNumberFormat="1" applyFont="1" applyFill="1" applyBorder="1" applyAlignment="1">
      <alignment horizontal="center" shrinkToFit="1"/>
    </xf>
    <xf numFmtId="0" fontId="19" fillId="0" borderId="0" xfId="0" applyFont="1" applyFill="1" applyBorder="1" applyAlignment="1">
      <alignment horizontal="left" wrapText="1"/>
    </xf>
    <xf numFmtId="49" fontId="20" fillId="0" borderId="0" xfId="0" applyNumberFormat="1" applyFont="1" applyBorder="1" applyAlignment="1">
      <alignment horizontal="center" wrapText="1"/>
    </xf>
    <xf numFmtId="4" fontId="23" fillId="0" borderId="0" xfId="0" applyNumberFormat="1" applyFont="1" applyBorder="1" applyAlignment="1">
      <alignment horizontal="center"/>
    </xf>
    <xf numFmtId="164" fontId="23" fillId="0" borderId="0" xfId="0" applyNumberFormat="1" applyFont="1" applyBorder="1" applyAlignment="1">
      <alignment horizontal="center"/>
    </xf>
    <xf numFmtId="2" fontId="22" fillId="0" borderId="0" xfId="0" applyNumberFormat="1" applyFont="1" applyBorder="1" applyAlignment="1">
      <alignment horizontal="center"/>
    </xf>
    <xf numFmtId="164" fontId="22" fillId="0" borderId="0" xfId="0" applyNumberFormat="1" applyFont="1" applyBorder="1" applyAlignment="1">
      <alignment horizontal="center"/>
    </xf>
    <xf numFmtId="4" fontId="22" fillId="0" borderId="0" xfId="0" applyNumberFormat="1" applyFont="1" applyBorder="1" applyAlignment="1">
      <alignment horizontal="center"/>
    </xf>
    <xf numFmtId="0" fontId="9" fillId="0" borderId="0" xfId="0" applyFont="1" applyAlignment="1"/>
    <xf numFmtId="49" fontId="21" fillId="0" borderId="5" xfId="0" applyNumberFormat="1" applyFont="1" applyFill="1" applyBorder="1" applyAlignment="1">
      <alignment horizontal="center" shrinkToFit="1"/>
    </xf>
    <xf numFmtId="49" fontId="20" fillId="0" borderId="5" xfId="0" applyNumberFormat="1" applyFont="1" applyFill="1" applyBorder="1" applyAlignment="1">
      <alignment horizontal="center" shrinkToFit="1"/>
    </xf>
    <xf numFmtId="0" fontId="22" fillId="0" borderId="5" xfId="0" applyFont="1" applyBorder="1" applyAlignment="1">
      <alignment horizontal="center" vertical="center" wrapText="1"/>
    </xf>
    <xf numFmtId="0" fontId="20" fillId="0" borderId="6" xfId="0" applyFont="1" applyFill="1" applyBorder="1" applyAlignment="1">
      <alignment wrapText="1"/>
    </xf>
    <xf numFmtId="0" fontId="21" fillId="0" borderId="6" xfId="0" applyFont="1" applyFill="1" applyBorder="1" applyAlignment="1">
      <alignment horizontal="left" wrapText="1"/>
    </xf>
    <xf numFmtId="0" fontId="21" fillId="0" borderId="6" xfId="0" applyFont="1" applyFill="1" applyBorder="1" applyAlignment="1">
      <alignment wrapText="1"/>
    </xf>
    <xf numFmtId="0" fontId="21" fillId="0" borderId="5" xfId="0" applyFont="1" applyFill="1" applyBorder="1" applyAlignment="1">
      <alignment horizontal="left" wrapText="1"/>
    </xf>
    <xf numFmtId="0" fontId="20" fillId="0" borderId="6" xfId="0" applyFont="1" applyFill="1" applyBorder="1" applyAlignment="1">
      <alignment horizontal="left" wrapText="1"/>
    </xf>
    <xf numFmtId="0" fontId="21" fillId="0" borderId="5" xfId="0" applyFont="1" applyFill="1" applyBorder="1" applyAlignment="1">
      <alignment wrapText="1"/>
    </xf>
    <xf numFmtId="0" fontId="20" fillId="0" borderId="5" xfId="0" applyFont="1" applyFill="1" applyBorder="1" applyAlignment="1">
      <alignment wrapText="1"/>
    </xf>
    <xf numFmtId="0" fontId="20" fillId="0" borderId="5" xfId="0" applyFont="1" applyFill="1" applyBorder="1" applyAlignment="1">
      <alignment horizontal="left" wrapText="1"/>
    </xf>
    <xf numFmtId="165" fontId="24" fillId="0" borderId="19" xfId="0" applyNumberFormat="1" applyFont="1" applyBorder="1" applyAlignment="1">
      <alignment horizontal="center"/>
    </xf>
    <xf numFmtId="2" fontId="24" fillId="0" borderId="5" xfId="0" applyNumberFormat="1" applyFont="1" applyBorder="1" applyAlignment="1">
      <alignment horizontal="center"/>
    </xf>
    <xf numFmtId="4" fontId="24" fillId="0" borderId="5" xfId="0" applyNumberFormat="1" applyFont="1" applyBorder="1" applyAlignment="1">
      <alignment horizontal="center"/>
    </xf>
    <xf numFmtId="165" fontId="25" fillId="0" borderId="5" xfId="0" applyNumberFormat="1" applyFont="1" applyBorder="1" applyAlignment="1">
      <alignment horizontal="center"/>
    </xf>
    <xf numFmtId="164" fontId="25" fillId="0" borderId="5" xfId="0" applyNumberFormat="1" applyFont="1" applyBorder="1" applyAlignment="1">
      <alignment horizontal="center"/>
    </xf>
    <xf numFmtId="165" fontId="25" fillId="0" borderId="10" xfId="0" applyNumberFormat="1" applyFont="1" applyBorder="1" applyAlignment="1">
      <alignment horizontal="center"/>
    </xf>
    <xf numFmtId="165" fontId="25" fillId="0" borderId="16" xfId="0" applyNumberFormat="1" applyFont="1" applyBorder="1" applyAlignment="1">
      <alignment horizontal="center"/>
    </xf>
    <xf numFmtId="164" fontId="25" fillId="0" borderId="10" xfId="0" applyNumberFormat="1" applyFont="1" applyBorder="1" applyAlignment="1">
      <alignment horizontal="center"/>
    </xf>
    <xf numFmtId="165" fontId="25" fillId="0" borderId="0" xfId="0" applyNumberFormat="1" applyFont="1" applyBorder="1" applyAlignment="1">
      <alignment horizontal="center"/>
    </xf>
    <xf numFmtId="164" fontId="25" fillId="0" borderId="0" xfId="0" applyNumberFormat="1" applyFont="1" applyBorder="1" applyAlignment="1">
      <alignment horizontal="center"/>
    </xf>
    <xf numFmtId="165" fontId="24" fillId="0" borderId="5" xfId="0" applyNumberFormat="1" applyFont="1" applyBorder="1" applyAlignment="1">
      <alignment horizontal="center"/>
    </xf>
    <xf numFmtId="164" fontId="24" fillId="0" borderId="5" xfId="0" applyNumberFormat="1" applyFont="1" applyBorder="1" applyAlignment="1">
      <alignment horizontal="center"/>
    </xf>
    <xf numFmtId="165" fontId="26" fillId="0" borderId="6" xfId="0" applyNumberFormat="1" applyFont="1" applyBorder="1" applyAlignment="1">
      <alignment horizontal="center"/>
    </xf>
    <xf numFmtId="164" fontId="26" fillId="0" borderId="6" xfId="0" applyNumberFormat="1" applyFont="1" applyBorder="1" applyAlignment="1">
      <alignment horizontal="center"/>
    </xf>
    <xf numFmtId="165" fontId="26" fillId="0" borderId="5" xfId="0" applyNumberFormat="1" applyFont="1" applyBorder="1" applyAlignment="1">
      <alignment horizontal="center"/>
    </xf>
    <xf numFmtId="164" fontId="26" fillId="0" borderId="5" xfId="0" applyNumberFormat="1" applyFont="1" applyBorder="1" applyAlignment="1">
      <alignment horizontal="center"/>
    </xf>
    <xf numFmtId="165" fontId="27" fillId="0" borderId="5" xfId="0" applyNumberFormat="1" applyFont="1" applyBorder="1" applyAlignment="1">
      <alignment horizontal="center"/>
    </xf>
    <xf numFmtId="0" fontId="27" fillId="0" borderId="5" xfId="0" applyFont="1" applyBorder="1" applyAlignment="1">
      <alignment horizontal="center"/>
    </xf>
    <xf numFmtId="164" fontId="27" fillId="0" borderId="5" xfId="0" applyNumberFormat="1" applyFont="1" applyBorder="1" applyAlignment="1">
      <alignment horizontal="center"/>
    </xf>
    <xf numFmtId="0" fontId="1" fillId="0" borderId="0" xfId="0" applyFont="1" applyAlignment="1">
      <alignment horizontal="center"/>
    </xf>
    <xf numFmtId="166" fontId="24" fillId="0" borderId="5" xfId="0" applyNumberFormat="1" applyFont="1" applyBorder="1" applyAlignment="1">
      <alignment horizontal="center"/>
    </xf>
    <xf numFmtId="0" fontId="5" fillId="0" borderId="9" xfId="0" applyFont="1" applyBorder="1" applyAlignment="1">
      <alignment horizontal="center" vertical="top" wrapText="1"/>
    </xf>
    <xf numFmtId="0" fontId="5" fillId="0" borderId="3" xfId="0" applyFont="1" applyBorder="1" applyAlignment="1">
      <alignment horizontal="center" vertical="top" wrapText="1"/>
    </xf>
    <xf numFmtId="0" fontId="5" fillId="0" borderId="4" xfId="0" applyFont="1" applyBorder="1" applyAlignment="1">
      <alignment vertical="top" wrapText="1"/>
    </xf>
    <xf numFmtId="0" fontId="5" fillId="0" borderId="2" xfId="0" applyFont="1" applyBorder="1" applyAlignment="1">
      <alignment vertical="top" wrapText="1"/>
    </xf>
    <xf numFmtId="0" fontId="5" fillId="0" borderId="4" xfId="0" applyFont="1" applyBorder="1" applyAlignment="1">
      <alignment horizontal="right"/>
    </xf>
    <xf numFmtId="0" fontId="5" fillId="0" borderId="2" xfId="0" applyFont="1" applyBorder="1" applyAlignment="1">
      <alignment horizontal="right"/>
    </xf>
    <xf numFmtId="0" fontId="1" fillId="0" borderId="4" xfId="0" applyFont="1" applyBorder="1" applyAlignment="1">
      <alignment horizontal="center" vertical="top" wrapText="1"/>
    </xf>
    <xf numFmtId="0" fontId="1" fillId="0" borderId="2" xfId="0" applyFont="1" applyBorder="1" applyAlignment="1">
      <alignment horizontal="center" vertical="top" wrapText="1"/>
    </xf>
    <xf numFmtId="0" fontId="1" fillId="0" borderId="4" xfId="0" applyFont="1" applyBorder="1" applyAlignment="1">
      <alignment horizontal="justify" vertical="top" wrapText="1"/>
    </xf>
    <xf numFmtId="0" fontId="1" fillId="0" borderId="2" xfId="0" applyFont="1" applyBorder="1" applyAlignment="1">
      <alignment horizontal="justify" vertical="top" wrapText="1"/>
    </xf>
    <xf numFmtId="0" fontId="1" fillId="0" borderId="4" xfId="0" applyFont="1" applyBorder="1" applyAlignment="1">
      <alignment horizontal="right"/>
    </xf>
    <xf numFmtId="0" fontId="1" fillId="0" borderId="2" xfId="0" applyFont="1" applyBorder="1" applyAlignment="1">
      <alignment horizontal="right"/>
    </xf>
    <xf numFmtId="0" fontId="2" fillId="0" borderId="0" xfId="0" applyFont="1" applyAlignment="1">
      <alignment horizontal="right"/>
    </xf>
    <xf numFmtId="0" fontId="7" fillId="0" borderId="0" xfId="0" applyFont="1" applyAlignment="1">
      <alignment horizontal="center"/>
    </xf>
    <xf numFmtId="0" fontId="2" fillId="0" borderId="20" xfId="0" applyFont="1" applyBorder="1" applyAlignment="1">
      <alignment horizontal="center" vertical="center" wrapText="1"/>
    </xf>
    <xf numFmtId="0" fontId="6" fillId="0" borderId="7" xfId="0" applyFont="1" applyBorder="1" applyAlignment="1">
      <alignment horizontal="center" vertical="center" wrapText="1"/>
    </xf>
    <xf numFmtId="0" fontId="5" fillId="0" borderId="4" xfId="0" applyFont="1" applyBorder="1" applyAlignment="1">
      <alignment horizontal="left" wrapText="1"/>
    </xf>
    <xf numFmtId="0" fontId="5" fillId="0" borderId="2" xfId="0" applyFont="1" applyBorder="1" applyAlignment="1">
      <alignment horizontal="left" wrapText="1"/>
    </xf>
    <xf numFmtId="0" fontId="5" fillId="0" borderId="17" xfId="0" applyFont="1" applyBorder="1" applyAlignment="1">
      <alignment horizontal="center" wrapText="1"/>
    </xf>
    <xf numFmtId="0" fontId="5" fillId="0" borderId="15" xfId="0" applyFont="1" applyBorder="1" applyAlignment="1">
      <alignment horizontal="center" wrapText="1"/>
    </xf>
    <xf numFmtId="0" fontId="12" fillId="0" borderId="27" xfId="0" applyFont="1" applyBorder="1" applyAlignment="1">
      <alignment horizontal="left" wrapText="1"/>
    </xf>
    <xf numFmtId="0" fontId="12" fillId="0" borderId="12" xfId="0" applyFont="1" applyBorder="1" applyAlignment="1">
      <alignment horizontal="left" wrapText="1"/>
    </xf>
    <xf numFmtId="0" fontId="12" fillId="0" borderId="17" xfId="0" applyFont="1" applyBorder="1" applyAlignment="1">
      <alignment horizontal="center" wrapText="1"/>
    </xf>
    <xf numFmtId="0" fontId="12" fillId="0" borderId="15" xfId="0" applyFont="1" applyBorder="1" applyAlignment="1">
      <alignment horizontal="center" wrapText="1"/>
    </xf>
    <xf numFmtId="0" fontId="2" fillId="0" borderId="19" xfId="0" applyFont="1" applyBorder="1" applyAlignment="1">
      <alignment horizontal="center" vertical="center"/>
    </xf>
    <xf numFmtId="0" fontId="2" fillId="0" borderId="6" xfId="0" applyFont="1" applyBorder="1" applyAlignment="1">
      <alignment horizontal="center" vertical="center"/>
    </xf>
    <xf numFmtId="0" fontId="2" fillId="0" borderId="19"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xf numFmtId="0" fontId="0" fillId="0" borderId="0" xfId="0" applyAlignment="1">
      <alignment horizontal="left"/>
    </xf>
    <xf numFmtId="0" fontId="0" fillId="0" borderId="0" xfId="0" applyAlignment="1">
      <alignment horizontal="center"/>
    </xf>
    <xf numFmtId="0" fontId="16" fillId="0" borderId="0" xfId="0" applyFont="1" applyAlignment="1">
      <alignment horizontal="left"/>
    </xf>
    <xf numFmtId="0" fontId="1" fillId="0" borderId="0" xfId="0" applyFont="1" applyAlignment="1">
      <alignment horizontal="center"/>
    </xf>
    <xf numFmtId="0" fontId="22" fillId="0" borderId="19" xfId="0" applyFont="1" applyBorder="1" applyAlignment="1">
      <alignment horizontal="center" vertical="center" wrapText="1"/>
    </xf>
    <xf numFmtId="0" fontId="22" fillId="0" borderId="6" xfId="0" applyFont="1" applyBorder="1" applyAlignment="1">
      <alignment horizontal="center" vertical="center" wrapText="1"/>
    </xf>
    <xf numFmtId="0" fontId="0" fillId="0" borderId="0" xfId="0" applyAlignment="1"/>
    <xf numFmtId="0" fontId="22" fillId="0" borderId="10" xfId="0" applyFont="1" applyBorder="1" applyAlignment="1">
      <alignment horizontal="center" vertical="center" wrapText="1"/>
    </xf>
    <xf numFmtId="0" fontId="10" fillId="0" borderId="19"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6"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8"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20" xfId="0" applyFont="1" applyBorder="1" applyAlignment="1">
      <alignment horizontal="center"/>
    </xf>
    <xf numFmtId="0" fontId="22" fillId="0" borderId="7" xfId="0" applyFont="1" applyBorder="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69"/>
  <sheetViews>
    <sheetView topLeftCell="A25" workbookViewId="0">
      <selection activeCell="A27" sqref="A27"/>
    </sheetView>
  </sheetViews>
  <sheetFormatPr defaultRowHeight="15"/>
  <cols>
    <col min="1" max="1" width="50.7109375" customWidth="1"/>
    <col min="2" max="2" width="45.85546875" customWidth="1"/>
    <col min="3" max="3" width="21.28515625" customWidth="1"/>
    <col min="4" max="4" width="23.28515625" customWidth="1"/>
    <col min="5" max="5" width="28.140625" customWidth="1"/>
  </cols>
  <sheetData>
    <row r="1" spans="1:5" ht="20.25" customHeight="1"/>
    <row r="2" spans="1:5" ht="24.75" customHeight="1">
      <c r="A2" s="24" t="s">
        <v>74</v>
      </c>
    </row>
    <row r="5" spans="1:5" ht="78" customHeight="1">
      <c r="A5" s="25" t="s">
        <v>73</v>
      </c>
      <c r="B5" s="26" t="s">
        <v>69</v>
      </c>
      <c r="C5" s="26" t="s">
        <v>72</v>
      </c>
      <c r="D5" s="27" t="s">
        <v>70</v>
      </c>
      <c r="E5" s="27" t="s">
        <v>71</v>
      </c>
    </row>
    <row r="6" spans="1:5" ht="33.75" customHeight="1">
      <c r="A6" s="28">
        <v>1</v>
      </c>
      <c r="B6" s="29">
        <v>2</v>
      </c>
      <c r="C6" s="29">
        <v>3</v>
      </c>
      <c r="D6" s="29">
        <v>4</v>
      </c>
      <c r="E6" s="29">
        <v>5</v>
      </c>
    </row>
    <row r="7" spans="1:5" ht="33.75" customHeight="1" thickBot="1">
      <c r="A7" s="31"/>
      <c r="B7" s="39"/>
      <c r="C7" s="30"/>
      <c r="D7" s="30"/>
      <c r="E7" s="30"/>
    </row>
    <row r="8" spans="1:5" ht="55.5" customHeight="1" thickBot="1">
      <c r="A8" s="32" t="s">
        <v>0</v>
      </c>
      <c r="B8" s="40" t="s">
        <v>1</v>
      </c>
      <c r="C8" s="41">
        <v>917740.81</v>
      </c>
    </row>
    <row r="9" spans="1:5" ht="51.75" customHeight="1" thickBot="1">
      <c r="A9" s="32" t="s">
        <v>0</v>
      </c>
      <c r="B9" s="2" t="s">
        <v>3</v>
      </c>
      <c r="C9" s="3">
        <v>917240.81</v>
      </c>
    </row>
    <row r="10" spans="1:5" ht="51.75" customHeight="1" thickBot="1">
      <c r="A10" s="32" t="s">
        <v>2</v>
      </c>
      <c r="B10" s="2" t="s">
        <v>5</v>
      </c>
      <c r="C10" s="3">
        <v>310080</v>
      </c>
    </row>
    <row r="11" spans="1:5" ht="73.5" customHeight="1" thickBot="1">
      <c r="A11" s="32" t="s">
        <v>4</v>
      </c>
      <c r="B11" s="5" t="s">
        <v>7</v>
      </c>
      <c r="C11" s="6">
        <v>310080</v>
      </c>
    </row>
    <row r="12" spans="1:5" ht="32.25" customHeight="1" thickBot="1">
      <c r="A12" s="33" t="s">
        <v>6</v>
      </c>
      <c r="B12" s="7" t="s">
        <v>9</v>
      </c>
      <c r="C12" s="3">
        <v>385315.56</v>
      </c>
    </row>
    <row r="13" spans="1:5" ht="40.5" customHeight="1" thickBot="1">
      <c r="A13" s="34" t="s">
        <v>8</v>
      </c>
      <c r="B13" s="9" t="s">
        <v>10</v>
      </c>
      <c r="C13" s="10"/>
    </row>
    <row r="14" spans="1:5" ht="32.25" customHeight="1" thickBot="1">
      <c r="A14" s="35"/>
      <c r="B14" s="7" t="s">
        <v>11</v>
      </c>
      <c r="C14" s="3">
        <v>385315.56</v>
      </c>
    </row>
    <row r="15" spans="1:5" ht="80.25" customHeight="1" thickBot="1">
      <c r="A15" s="34" t="s">
        <v>8</v>
      </c>
      <c r="B15" s="11" t="s">
        <v>10</v>
      </c>
      <c r="C15" s="3"/>
    </row>
    <row r="16" spans="1:5" ht="32.25" customHeight="1" thickBot="1">
      <c r="A16" s="36"/>
      <c r="B16" s="12" t="s">
        <v>12</v>
      </c>
      <c r="C16" s="6">
        <v>5015</v>
      </c>
    </row>
    <row r="17" spans="1:3" ht="42" customHeight="1" thickBot="1">
      <c r="A17" s="34"/>
      <c r="B17" s="13" t="s">
        <v>10</v>
      </c>
      <c r="C17" s="10"/>
    </row>
    <row r="18" spans="1:3" ht="81" customHeight="1" thickBot="1">
      <c r="A18" s="35"/>
      <c r="B18" s="13" t="s">
        <v>14</v>
      </c>
      <c r="C18" s="10">
        <v>4964</v>
      </c>
    </row>
    <row r="19" spans="1:3" ht="87.75" customHeight="1" thickBot="1">
      <c r="A19" s="35" t="s">
        <v>13</v>
      </c>
      <c r="B19" s="9" t="s">
        <v>16</v>
      </c>
      <c r="C19" s="10">
        <v>51</v>
      </c>
    </row>
    <row r="20" spans="1:3" ht="32.25" customHeight="1" thickBot="1">
      <c r="A20" s="35" t="s">
        <v>15</v>
      </c>
      <c r="B20" s="15" t="s">
        <v>17</v>
      </c>
      <c r="C20" s="6">
        <v>78315.429999999993</v>
      </c>
    </row>
    <row r="21" spans="1:3" ht="38.25" customHeight="1" thickBot="1">
      <c r="A21" s="37"/>
      <c r="B21" s="11" t="s">
        <v>10</v>
      </c>
      <c r="C21" s="3"/>
    </row>
    <row r="22" spans="1:3" ht="65.25" customHeight="1" thickBot="1">
      <c r="A22" s="36"/>
      <c r="B22" s="9" t="s">
        <v>18</v>
      </c>
      <c r="C22" s="6">
        <v>48905.73</v>
      </c>
    </row>
    <row r="23" spans="1:3" ht="75" customHeight="1" thickBot="1">
      <c r="A23" s="35" t="s">
        <v>15</v>
      </c>
      <c r="B23" s="9" t="s">
        <v>19</v>
      </c>
      <c r="C23" s="6">
        <v>319.7</v>
      </c>
    </row>
    <row r="24" spans="1:3" ht="129" customHeight="1" thickBot="1">
      <c r="A24" s="35" t="s">
        <v>15</v>
      </c>
      <c r="B24" s="13" t="s">
        <v>20</v>
      </c>
      <c r="C24" s="6">
        <v>1332</v>
      </c>
    </row>
    <row r="25" spans="1:3" ht="117" customHeight="1" thickBot="1">
      <c r="A25" s="35" t="s">
        <v>15</v>
      </c>
      <c r="B25" s="13" t="s">
        <v>21</v>
      </c>
      <c r="C25" s="6">
        <v>13</v>
      </c>
    </row>
    <row r="26" spans="1:3" ht="138.75" customHeight="1" thickBot="1">
      <c r="A26" s="35" t="s">
        <v>15</v>
      </c>
      <c r="B26" s="13" t="s">
        <v>22</v>
      </c>
      <c r="C26" s="6">
        <v>216</v>
      </c>
    </row>
    <row r="27" spans="1:3" ht="120.75" customHeight="1" thickBot="1">
      <c r="A27" s="35"/>
      <c r="B27" s="13" t="s">
        <v>24</v>
      </c>
      <c r="C27" s="6">
        <v>4395</v>
      </c>
    </row>
    <row r="28" spans="1:3" ht="115.5" customHeight="1" thickBot="1">
      <c r="A28" s="35" t="s">
        <v>23</v>
      </c>
      <c r="B28" s="13" t="s">
        <v>25</v>
      </c>
      <c r="C28" s="6">
        <v>195</v>
      </c>
    </row>
    <row r="29" spans="1:3" ht="95.25" customHeight="1" thickBot="1">
      <c r="A29" s="35" t="s">
        <v>15</v>
      </c>
      <c r="B29" s="163" t="s">
        <v>26</v>
      </c>
      <c r="C29" s="165">
        <v>435</v>
      </c>
    </row>
    <row r="30" spans="1:3" ht="2.25" hidden="1" customHeight="1" thickBot="1">
      <c r="B30" s="164"/>
      <c r="C30" s="166"/>
    </row>
    <row r="31" spans="1:3" ht="95.25" thickBot="1">
      <c r="A31" s="161" t="s">
        <v>15</v>
      </c>
      <c r="B31" s="42" t="s">
        <v>27</v>
      </c>
      <c r="C31" s="43">
        <v>7</v>
      </c>
    </row>
    <row r="32" spans="1:3" ht="174.75" customHeight="1" thickBot="1">
      <c r="A32" s="162"/>
      <c r="B32" s="12" t="s">
        <v>29</v>
      </c>
      <c r="C32" s="6">
        <v>3840</v>
      </c>
    </row>
    <row r="33" spans="1:3" ht="141" customHeight="1" thickBot="1">
      <c r="A33" s="38" t="s">
        <v>28</v>
      </c>
      <c r="B33" s="12" t="s">
        <v>30</v>
      </c>
      <c r="C33" s="6">
        <v>170</v>
      </c>
    </row>
    <row r="34" spans="1:3" ht="143.25" customHeight="1" thickBot="1">
      <c r="A34" s="38" t="s">
        <v>15</v>
      </c>
      <c r="B34" s="12" t="s">
        <v>31</v>
      </c>
      <c r="C34" s="6">
        <v>4468.33</v>
      </c>
    </row>
    <row r="35" spans="1:3" ht="167.25" customHeight="1" thickBot="1">
      <c r="A35" s="38" t="s">
        <v>15</v>
      </c>
      <c r="B35" s="12" t="s">
        <v>32</v>
      </c>
      <c r="C35" s="6">
        <v>272.3</v>
      </c>
    </row>
    <row r="36" spans="1:3" ht="170.25" customHeight="1" thickBot="1">
      <c r="A36" s="38" t="s">
        <v>15</v>
      </c>
      <c r="B36" s="16" t="s">
        <v>33</v>
      </c>
      <c r="C36" s="6">
        <v>212168.33</v>
      </c>
    </row>
    <row r="37" spans="1:3" ht="176.25" customHeight="1" thickBot="1">
      <c r="A37" s="38" t="s">
        <v>15</v>
      </c>
      <c r="B37" s="16" t="s">
        <v>34</v>
      </c>
      <c r="C37" s="6">
        <v>543.44000000000005</v>
      </c>
    </row>
    <row r="38" spans="1:3" ht="127.5" customHeight="1" thickBot="1">
      <c r="A38" s="38" t="s">
        <v>15</v>
      </c>
      <c r="B38" s="16" t="s">
        <v>35</v>
      </c>
      <c r="C38" s="6">
        <v>80.069999999999993</v>
      </c>
    </row>
    <row r="39" spans="1:3" ht="409.6" customHeight="1" thickBot="1">
      <c r="A39" s="8" t="s">
        <v>15</v>
      </c>
      <c r="B39" s="16" t="s">
        <v>36</v>
      </c>
      <c r="C39" s="6">
        <v>136.25</v>
      </c>
    </row>
    <row r="40" spans="1:3" ht="15.75" customHeight="1" thickBot="1">
      <c r="A40" s="8" t="s">
        <v>15</v>
      </c>
      <c r="B40" s="169" t="s">
        <v>37</v>
      </c>
      <c r="C40" s="171">
        <v>4761.6000000000004</v>
      </c>
    </row>
    <row r="41" spans="1:3" ht="180.75" customHeight="1" thickBot="1">
      <c r="A41" s="167" t="s">
        <v>15</v>
      </c>
      <c r="B41" s="170"/>
      <c r="C41" s="172"/>
    </row>
    <row r="42" spans="1:3" ht="184.5" customHeight="1" thickBot="1">
      <c r="A42" s="168"/>
      <c r="B42" s="16" t="s">
        <v>38</v>
      </c>
      <c r="C42" s="6">
        <v>37.799999999999997</v>
      </c>
    </row>
    <row r="43" spans="1:3" ht="167.25" customHeight="1" thickBot="1">
      <c r="A43" s="8" t="s">
        <v>15</v>
      </c>
      <c r="B43" s="12" t="s">
        <v>39</v>
      </c>
      <c r="C43" s="6">
        <v>62496.7</v>
      </c>
    </row>
    <row r="44" spans="1:3" ht="121.5" customHeight="1" thickBot="1">
      <c r="A44" s="8" t="s">
        <v>15</v>
      </c>
      <c r="B44" s="12" t="s">
        <v>40</v>
      </c>
      <c r="C44" s="6">
        <v>4045.46</v>
      </c>
    </row>
    <row r="45" spans="1:3" ht="165.75" customHeight="1" thickBot="1">
      <c r="A45" s="17" t="s">
        <v>15</v>
      </c>
      <c r="B45" s="12" t="s">
        <v>41</v>
      </c>
      <c r="C45" s="6">
        <v>607.5</v>
      </c>
    </row>
    <row r="46" spans="1:3" ht="209.25" customHeight="1" thickBot="1">
      <c r="A46" s="8" t="s">
        <v>15</v>
      </c>
      <c r="B46" s="12" t="s">
        <v>42</v>
      </c>
      <c r="C46" s="6">
        <v>1570</v>
      </c>
    </row>
    <row r="47" spans="1:3" ht="152.25" customHeight="1" thickBot="1">
      <c r="A47" s="8" t="s">
        <v>15</v>
      </c>
      <c r="B47" s="16" t="s">
        <v>43</v>
      </c>
      <c r="C47" s="6">
        <v>19</v>
      </c>
    </row>
    <row r="48" spans="1:3" ht="123" customHeight="1" thickBot="1">
      <c r="A48" s="8" t="s">
        <v>15</v>
      </c>
      <c r="B48" s="16" t="s">
        <v>44</v>
      </c>
      <c r="C48" s="6">
        <v>842.05</v>
      </c>
    </row>
    <row r="49" spans="1:3" ht="153.75" customHeight="1" thickBot="1">
      <c r="A49" s="8" t="s">
        <v>15</v>
      </c>
      <c r="B49" s="16" t="s">
        <v>45</v>
      </c>
      <c r="C49" s="6">
        <v>519</v>
      </c>
    </row>
    <row r="50" spans="1:3" ht="144.75" customHeight="1" thickBot="1">
      <c r="A50" s="8" t="s">
        <v>15</v>
      </c>
      <c r="B50" s="16" t="s">
        <v>46</v>
      </c>
      <c r="C50" s="6">
        <v>125</v>
      </c>
    </row>
    <row r="51" spans="1:3" ht="99" customHeight="1" thickBot="1">
      <c r="A51" s="8" t="s">
        <v>15</v>
      </c>
      <c r="B51" s="16" t="s">
        <v>47</v>
      </c>
      <c r="C51" s="6">
        <v>696</v>
      </c>
    </row>
    <row r="52" spans="1:3" ht="119.25" customHeight="1" thickBot="1">
      <c r="A52" s="8" t="s">
        <v>15</v>
      </c>
      <c r="B52" s="16" t="s">
        <v>48</v>
      </c>
      <c r="C52" s="6">
        <v>2080</v>
      </c>
    </row>
    <row r="53" spans="1:3" ht="168.75" customHeight="1" thickBot="1">
      <c r="A53" s="8" t="s">
        <v>15</v>
      </c>
      <c r="B53" s="16" t="s">
        <v>50</v>
      </c>
      <c r="C53" s="6">
        <v>2192.5</v>
      </c>
    </row>
    <row r="54" spans="1:3" ht="50.25" customHeight="1" thickBot="1">
      <c r="A54" s="8" t="s">
        <v>49</v>
      </c>
      <c r="B54" s="16" t="s">
        <v>51</v>
      </c>
      <c r="C54" s="6">
        <v>161</v>
      </c>
    </row>
    <row r="55" spans="1:3" ht="48" customHeight="1" thickBot="1">
      <c r="A55" s="8" t="s">
        <v>49</v>
      </c>
      <c r="B55" s="15" t="s">
        <v>53</v>
      </c>
      <c r="C55" s="6">
        <v>152.80000000000001</v>
      </c>
    </row>
    <row r="56" spans="1:3" ht="98.25" customHeight="1" thickBot="1">
      <c r="A56" s="8" t="s">
        <v>52</v>
      </c>
      <c r="B56" s="18" t="s">
        <v>55</v>
      </c>
      <c r="C56" s="3">
        <v>221845.25</v>
      </c>
    </row>
    <row r="57" spans="1:3" ht="67.5" customHeight="1" thickBot="1">
      <c r="A57" s="14" t="s">
        <v>54</v>
      </c>
      <c r="B57" s="16" t="s">
        <v>57</v>
      </c>
      <c r="C57" s="6">
        <v>2542.65</v>
      </c>
    </row>
    <row r="58" spans="1:3" ht="95.25" customHeight="1" thickBot="1">
      <c r="A58" s="8" t="s">
        <v>56</v>
      </c>
      <c r="B58" s="16" t="s">
        <v>59</v>
      </c>
      <c r="C58" s="6">
        <v>396.6</v>
      </c>
    </row>
    <row r="59" spans="1:3" ht="45.75" customHeight="1" thickBot="1">
      <c r="A59" s="4" t="s">
        <v>58</v>
      </c>
      <c r="B59" s="16" t="s">
        <v>61</v>
      </c>
      <c r="C59" s="6">
        <v>218906</v>
      </c>
    </row>
    <row r="60" spans="1:3" ht="36" customHeight="1" thickBot="1">
      <c r="A60" s="4" t="s">
        <v>60</v>
      </c>
      <c r="B60" s="2" t="s">
        <v>63</v>
      </c>
      <c r="C60" s="3">
        <v>500</v>
      </c>
    </row>
    <row r="61" spans="1:3" ht="48" customHeight="1" thickBot="1">
      <c r="A61" s="1" t="s">
        <v>62</v>
      </c>
      <c r="B61" s="5" t="s">
        <v>65</v>
      </c>
      <c r="C61" s="6">
        <v>500</v>
      </c>
    </row>
    <row r="62" spans="1:3" ht="63.75" customHeight="1" thickBot="1">
      <c r="A62" s="4" t="s">
        <v>64</v>
      </c>
      <c r="B62" s="20" t="s">
        <v>66</v>
      </c>
      <c r="C62" s="3">
        <v>1247145.49</v>
      </c>
    </row>
    <row r="63" spans="1:3" ht="16.5" thickBot="1">
      <c r="A63" s="19"/>
      <c r="B63" s="20" t="s">
        <v>67</v>
      </c>
      <c r="C63" s="3">
        <v>15316.36</v>
      </c>
    </row>
    <row r="64" spans="1:3" ht="16.5" thickBot="1">
      <c r="A64" s="19"/>
    </row>
    <row r="65" spans="1:1" ht="15.75">
      <c r="A65" s="21"/>
    </row>
    <row r="66" spans="1:1" ht="15.75">
      <c r="A66" s="22" t="s">
        <v>68</v>
      </c>
    </row>
    <row r="67" spans="1:1" ht="15.75">
      <c r="A67" s="22"/>
    </row>
    <row r="68" spans="1:1" ht="15.75">
      <c r="A68" s="22"/>
    </row>
    <row r="69" spans="1:1" ht="15.75">
      <c r="A69" s="22"/>
    </row>
  </sheetData>
  <mergeCells count="6">
    <mergeCell ref="A31:A32"/>
    <mergeCell ref="B29:B30"/>
    <mergeCell ref="C29:C30"/>
    <mergeCell ref="A41:A42"/>
    <mergeCell ref="B40:B41"/>
    <mergeCell ref="C40:C41"/>
  </mergeCells>
  <pageMargins left="0.7" right="0.7" top="0.75" bottom="0.75" header="0.3" footer="0.3"/>
  <pageSetup paperSize="9" orientation="portrait" horizontalDpi="180" verticalDpi="180" r:id="rId1"/>
</worksheet>
</file>

<file path=xl/worksheets/sheet2.xml><?xml version="1.0" encoding="utf-8"?>
<worksheet xmlns="http://schemas.openxmlformats.org/spreadsheetml/2006/main" xmlns:r="http://schemas.openxmlformats.org/officeDocument/2006/relationships">
  <dimension ref="A1:G84"/>
  <sheetViews>
    <sheetView zoomScaleNormal="100" workbookViewId="0">
      <selection sqref="A1:G81"/>
    </sheetView>
  </sheetViews>
  <sheetFormatPr defaultRowHeight="15"/>
  <cols>
    <col min="1" max="1" width="26.85546875" customWidth="1"/>
    <col min="2" max="2" width="64.85546875" customWidth="1"/>
    <col min="3" max="4" width="16.5703125" customWidth="1"/>
    <col min="5" max="5" width="14" customWidth="1"/>
    <col min="6" max="6" width="16.140625" customWidth="1"/>
    <col min="7" max="7" width="11.7109375" customWidth="1"/>
  </cols>
  <sheetData>
    <row r="1" spans="1:7" ht="20.25" customHeight="1">
      <c r="A1" s="23"/>
      <c r="B1" s="23"/>
      <c r="C1" s="23"/>
      <c r="D1" s="23"/>
      <c r="E1" s="23"/>
      <c r="F1" s="173"/>
      <c r="G1" s="173"/>
    </row>
    <row r="2" spans="1:7" ht="24.75" customHeight="1">
      <c r="A2" s="189"/>
      <c r="B2" s="189"/>
      <c r="C2" s="189"/>
      <c r="D2" s="189"/>
      <c r="E2" s="189"/>
      <c r="F2" s="189"/>
      <c r="G2" s="189"/>
    </row>
    <row r="3" spans="1:7" ht="15.75">
      <c r="A3" s="23"/>
      <c r="B3" s="23"/>
      <c r="C3" s="23"/>
      <c r="D3" s="23"/>
      <c r="E3" s="23"/>
      <c r="F3" s="23"/>
      <c r="G3" s="23"/>
    </row>
    <row r="4" spans="1:7" ht="15.75">
      <c r="A4" s="23"/>
      <c r="B4" s="23"/>
      <c r="C4" s="23"/>
      <c r="D4" s="23"/>
      <c r="E4" s="23"/>
      <c r="F4" s="23"/>
      <c r="G4" s="80"/>
    </row>
    <row r="5" spans="1:7" ht="128.25" customHeight="1">
      <c r="A5" s="185"/>
      <c r="B5" s="185"/>
      <c r="C5" s="187"/>
      <c r="D5" s="187"/>
      <c r="E5" s="187"/>
      <c r="F5" s="175"/>
      <c r="G5" s="176"/>
    </row>
    <row r="6" spans="1:7" ht="27.75" customHeight="1">
      <c r="A6" s="186"/>
      <c r="B6" s="186"/>
      <c r="C6" s="188"/>
      <c r="D6" s="188"/>
      <c r="E6" s="188"/>
      <c r="F6" s="62"/>
      <c r="G6" s="61"/>
    </row>
    <row r="7" spans="1:7" ht="27" customHeight="1" thickBot="1">
      <c r="A7" s="44"/>
      <c r="B7" s="44"/>
      <c r="C7" s="44"/>
      <c r="D7" s="44"/>
      <c r="E7" s="44"/>
      <c r="F7" s="56"/>
      <c r="G7" s="57"/>
    </row>
    <row r="8" spans="1:7" s="84" customFormat="1" ht="24.75" customHeight="1" thickBot="1">
      <c r="A8" s="83"/>
      <c r="B8" s="59"/>
      <c r="C8" s="89"/>
      <c r="D8" s="63"/>
      <c r="E8" s="63"/>
      <c r="F8" s="63"/>
      <c r="G8" s="68"/>
    </row>
    <row r="9" spans="1:7" s="84" customFormat="1" ht="19.5" customHeight="1" thickBot="1">
      <c r="A9" s="54"/>
      <c r="B9" s="58"/>
      <c r="C9" s="64"/>
      <c r="D9" s="64"/>
      <c r="E9" s="64"/>
      <c r="F9" s="63"/>
      <c r="G9" s="68"/>
    </row>
    <row r="10" spans="1:7" s="84" customFormat="1" ht="33.75" customHeight="1" thickBot="1">
      <c r="A10" s="54"/>
      <c r="B10" s="46"/>
      <c r="C10" s="63"/>
      <c r="D10" s="63"/>
      <c r="E10" s="63"/>
      <c r="F10" s="63"/>
      <c r="G10" s="68"/>
    </row>
    <row r="11" spans="1:7" s="84" customFormat="1" ht="31.5" customHeight="1" thickBot="1">
      <c r="A11" s="54"/>
      <c r="B11" s="46"/>
      <c r="C11" s="63"/>
      <c r="D11" s="63"/>
      <c r="E11" s="63"/>
      <c r="F11" s="63"/>
      <c r="G11" s="68"/>
    </row>
    <row r="12" spans="1:7" s="69" customFormat="1" ht="30.75" customHeight="1" thickBot="1">
      <c r="A12" s="55"/>
      <c r="B12" s="47"/>
      <c r="C12" s="85"/>
      <c r="D12" s="65"/>
      <c r="E12" s="65"/>
      <c r="F12" s="63"/>
      <c r="G12" s="68"/>
    </row>
    <row r="13" spans="1:7" s="84" customFormat="1" ht="31.5" customHeight="1" thickBot="1">
      <c r="A13" s="54"/>
      <c r="B13" s="46"/>
      <c r="C13" s="64"/>
      <c r="D13" s="64"/>
      <c r="E13" s="64"/>
      <c r="F13" s="63"/>
      <c r="G13" s="68"/>
    </row>
    <row r="14" spans="1:7" ht="19.5" customHeight="1" thickBot="1">
      <c r="A14" s="54"/>
      <c r="B14" s="47"/>
      <c r="C14" s="86"/>
      <c r="D14" s="66"/>
      <c r="E14" s="66"/>
      <c r="F14" s="63"/>
      <c r="G14" s="68"/>
    </row>
    <row r="15" spans="1:7" s="69" customFormat="1" ht="66.75" customHeight="1" thickBot="1">
      <c r="A15" s="55"/>
      <c r="B15" s="47"/>
      <c r="C15" s="94"/>
      <c r="D15" s="66"/>
      <c r="E15" s="66"/>
      <c r="F15" s="63"/>
      <c r="G15" s="68"/>
    </row>
    <row r="16" spans="1:7" s="69" customFormat="1" ht="48.75" customHeight="1" thickBot="1">
      <c r="A16" s="55"/>
      <c r="B16" s="47"/>
      <c r="C16" s="67"/>
      <c r="D16" s="67"/>
      <c r="E16" s="67"/>
      <c r="F16" s="63"/>
      <c r="G16" s="68"/>
    </row>
    <row r="17" spans="1:7" s="69" customFormat="1" ht="61.5" customHeight="1" thickBot="1">
      <c r="A17" s="98"/>
      <c r="B17" s="96"/>
      <c r="C17" s="67"/>
      <c r="D17" s="67"/>
      <c r="E17" s="67"/>
      <c r="F17" s="63"/>
      <c r="G17" s="68"/>
    </row>
    <row r="18" spans="1:7" s="69" customFormat="1" ht="82.5" customHeight="1" thickBot="1">
      <c r="A18" s="112"/>
      <c r="B18" s="99"/>
      <c r="C18" s="100"/>
      <c r="D18" s="100"/>
      <c r="E18" s="100"/>
      <c r="F18" s="63"/>
      <c r="G18" s="68"/>
    </row>
    <row r="19" spans="1:7" s="69" customFormat="1" ht="82.5" customHeight="1" thickBot="1">
      <c r="A19" s="98"/>
      <c r="B19" s="101"/>
      <c r="C19" s="67"/>
      <c r="D19" s="67"/>
      <c r="E19" s="67"/>
      <c r="F19" s="63"/>
      <c r="G19" s="68"/>
    </row>
    <row r="20" spans="1:7" s="84" customFormat="1" ht="32.25" customHeight="1" thickBot="1">
      <c r="A20" s="54"/>
      <c r="B20" s="48"/>
      <c r="C20" s="97"/>
      <c r="D20" s="97"/>
      <c r="E20" s="97"/>
      <c r="F20" s="63"/>
      <c r="G20" s="68"/>
    </row>
    <row r="21" spans="1:7" ht="17.25" customHeight="1" thickBot="1">
      <c r="A21" s="45"/>
      <c r="B21" s="49"/>
      <c r="C21" s="86"/>
      <c r="D21" s="65"/>
      <c r="E21" s="65"/>
      <c r="F21" s="63"/>
      <c r="G21" s="68"/>
    </row>
    <row r="22" spans="1:7" s="84" customFormat="1" ht="69" customHeight="1" thickBot="1">
      <c r="A22" s="54"/>
      <c r="B22" s="48"/>
      <c r="C22" s="63"/>
      <c r="D22" s="63"/>
      <c r="E22" s="63"/>
      <c r="F22" s="63"/>
      <c r="G22" s="68"/>
    </row>
    <row r="23" spans="1:7" ht="20.25" customHeight="1" thickBot="1">
      <c r="A23" s="45"/>
      <c r="B23" s="49"/>
      <c r="C23" s="86"/>
      <c r="D23" s="66"/>
      <c r="E23" s="66"/>
      <c r="F23" s="63"/>
      <c r="G23" s="68"/>
    </row>
    <row r="24" spans="1:7" s="73" customFormat="1" ht="81" customHeight="1" thickBot="1">
      <c r="A24" s="70"/>
      <c r="B24" s="71"/>
      <c r="C24" s="72"/>
      <c r="D24" s="72"/>
      <c r="E24" s="72"/>
      <c r="F24" s="63"/>
      <c r="G24" s="68"/>
    </row>
    <row r="25" spans="1:7" ht="18.75" customHeight="1" thickBot="1">
      <c r="A25" s="45"/>
      <c r="B25" s="49"/>
      <c r="C25" s="67"/>
      <c r="D25" s="67"/>
      <c r="E25" s="67"/>
      <c r="F25" s="63"/>
      <c r="G25" s="68"/>
    </row>
    <row r="26" spans="1:7" s="75" customFormat="1" ht="48" customHeight="1" thickBot="1">
      <c r="A26" s="81"/>
      <c r="B26" s="49"/>
      <c r="C26" s="74"/>
      <c r="D26" s="74"/>
      <c r="E26" s="74"/>
      <c r="F26" s="63"/>
      <c r="G26" s="68"/>
    </row>
    <row r="27" spans="1:7" s="75" customFormat="1" ht="30" customHeight="1" thickBot="1">
      <c r="A27" s="81"/>
      <c r="B27" s="49"/>
      <c r="C27" s="74"/>
      <c r="D27" s="74"/>
      <c r="E27" s="74"/>
      <c r="F27" s="63"/>
      <c r="G27" s="68"/>
    </row>
    <row r="28" spans="1:7" s="75" customFormat="1" ht="42" customHeight="1" thickBot="1">
      <c r="A28" s="81"/>
      <c r="B28" s="49"/>
      <c r="C28" s="87"/>
      <c r="D28" s="74"/>
      <c r="E28" s="74"/>
      <c r="F28" s="63"/>
      <c r="G28" s="68"/>
    </row>
    <row r="29" spans="1:7" s="73" customFormat="1" ht="81.75" customHeight="1" thickBot="1">
      <c r="A29" s="70"/>
      <c r="B29" s="71"/>
      <c r="C29" s="72"/>
      <c r="D29" s="72"/>
      <c r="E29" s="72"/>
      <c r="F29" s="63"/>
      <c r="G29" s="68"/>
    </row>
    <row r="30" spans="1:7" ht="19.5" customHeight="1" thickBot="1">
      <c r="A30" s="45"/>
      <c r="B30" s="49"/>
      <c r="C30" s="86"/>
      <c r="D30" s="67"/>
      <c r="E30" s="67"/>
      <c r="F30" s="63"/>
      <c r="G30" s="68"/>
    </row>
    <row r="31" spans="1:7" s="75" customFormat="1" ht="32.25" customHeight="1" thickBot="1">
      <c r="A31" s="81"/>
      <c r="B31" s="49"/>
      <c r="C31" s="88"/>
      <c r="D31" s="74"/>
      <c r="E31" s="74"/>
      <c r="F31" s="63"/>
      <c r="G31" s="68"/>
    </row>
    <row r="32" spans="1:7" s="75" customFormat="1" ht="30.75" customHeight="1" thickBot="1">
      <c r="A32" s="81"/>
      <c r="B32" s="49"/>
      <c r="C32" s="88"/>
      <c r="D32" s="74"/>
      <c r="E32" s="74"/>
      <c r="F32" s="63"/>
      <c r="G32" s="68"/>
    </row>
    <row r="33" spans="1:7" s="75" customFormat="1" ht="78" customHeight="1" thickBot="1">
      <c r="A33" s="81"/>
      <c r="B33" s="49"/>
      <c r="C33" s="88"/>
      <c r="D33" s="74"/>
      <c r="E33" s="74"/>
      <c r="F33" s="63"/>
      <c r="G33" s="68"/>
    </row>
    <row r="34" spans="1:7" s="75" customFormat="1" ht="82.5" customHeight="1" thickBot="1">
      <c r="A34" s="81"/>
      <c r="B34" s="49"/>
      <c r="C34" s="88"/>
      <c r="D34" s="74"/>
      <c r="E34" s="74"/>
      <c r="F34" s="63"/>
      <c r="G34" s="68"/>
    </row>
    <row r="35" spans="1:7" s="75" customFormat="1" ht="78.75" customHeight="1" thickBot="1">
      <c r="A35" s="81"/>
      <c r="B35" s="49"/>
      <c r="C35" s="88"/>
      <c r="D35" s="74"/>
      <c r="E35" s="74"/>
      <c r="F35" s="63"/>
      <c r="G35" s="68"/>
    </row>
    <row r="36" spans="1:7" s="75" customFormat="1" ht="83.25" customHeight="1" thickBot="1">
      <c r="A36" s="81"/>
      <c r="B36" s="49"/>
      <c r="C36" s="88"/>
      <c r="D36" s="74"/>
      <c r="E36" s="74"/>
      <c r="F36" s="63"/>
      <c r="G36" s="68"/>
    </row>
    <row r="37" spans="1:7" s="75" customFormat="1" ht="67.5" customHeight="1" thickBot="1">
      <c r="A37" s="81"/>
      <c r="B37" s="49"/>
      <c r="C37" s="88"/>
      <c r="D37" s="74"/>
      <c r="E37" s="74"/>
      <c r="F37" s="63"/>
      <c r="G37" s="68"/>
    </row>
    <row r="38" spans="1:7" s="75" customFormat="1" ht="78.75" customHeight="1" thickBot="1">
      <c r="A38" s="81"/>
      <c r="B38" s="49"/>
      <c r="C38" s="88"/>
      <c r="D38" s="74"/>
      <c r="E38" s="74"/>
      <c r="F38" s="63"/>
      <c r="G38" s="68"/>
    </row>
    <row r="39" spans="1:7" s="75" customFormat="1" ht="52.5" customHeight="1" thickBot="1">
      <c r="A39" s="81"/>
      <c r="B39" s="177"/>
      <c r="C39" s="88"/>
      <c r="D39" s="74"/>
      <c r="E39" s="74"/>
      <c r="F39" s="63"/>
      <c r="G39" s="68"/>
    </row>
    <row r="40" spans="1:7" s="75" customFormat="1" ht="2.25" hidden="1" customHeight="1">
      <c r="A40" s="76"/>
      <c r="B40" s="178"/>
      <c r="C40" s="88"/>
      <c r="D40" s="74"/>
      <c r="E40" s="74"/>
      <c r="F40" s="63"/>
      <c r="G40" s="68"/>
    </row>
    <row r="41" spans="1:7" s="75" customFormat="1" ht="69.75" customHeight="1" thickBot="1">
      <c r="A41" s="179"/>
      <c r="B41" s="51"/>
      <c r="C41" s="88"/>
      <c r="D41" s="74"/>
      <c r="E41" s="74"/>
      <c r="F41" s="63"/>
      <c r="G41" s="68"/>
    </row>
    <row r="42" spans="1:7" ht="0.75" hidden="1" customHeight="1" thickBot="1">
      <c r="A42" s="180"/>
      <c r="B42" s="50"/>
      <c r="C42" s="86"/>
      <c r="D42" s="67"/>
      <c r="E42" s="67"/>
      <c r="F42" s="63"/>
      <c r="G42" s="68"/>
    </row>
    <row r="43" spans="1:7" s="69" customFormat="1" ht="101.25" customHeight="1" thickBot="1">
      <c r="A43" s="60"/>
      <c r="B43" s="50"/>
      <c r="C43" s="90"/>
      <c r="D43" s="72"/>
      <c r="E43" s="72"/>
      <c r="F43" s="63"/>
      <c r="G43" s="68"/>
    </row>
    <row r="44" spans="1:7" s="91" customFormat="1" ht="97.5" customHeight="1" thickBot="1">
      <c r="A44" s="60"/>
      <c r="B44" s="50"/>
      <c r="C44" s="90"/>
      <c r="D44" s="72"/>
      <c r="E44" s="72"/>
      <c r="F44" s="63"/>
      <c r="G44" s="68"/>
    </row>
    <row r="45" spans="1:7" s="93" customFormat="1" ht="98.25" customHeight="1" thickBot="1">
      <c r="A45" s="82"/>
      <c r="B45" s="71"/>
      <c r="C45" s="90"/>
      <c r="D45" s="72"/>
      <c r="E45" s="72"/>
      <c r="F45" s="63"/>
      <c r="G45" s="68"/>
    </row>
    <row r="46" spans="1:7" s="93" customFormat="1" ht="120" customHeight="1" thickBot="1">
      <c r="A46" s="82"/>
      <c r="B46" s="71"/>
      <c r="C46" s="90"/>
      <c r="D46" s="72"/>
      <c r="E46" s="72"/>
      <c r="F46" s="63"/>
      <c r="G46" s="68"/>
    </row>
    <row r="47" spans="1:7" s="93" customFormat="1" ht="82.5" customHeight="1" thickBot="1">
      <c r="A47" s="82"/>
      <c r="B47" s="92"/>
      <c r="C47" s="90"/>
      <c r="D47" s="72"/>
      <c r="E47" s="72"/>
      <c r="F47" s="63"/>
      <c r="G47" s="68"/>
    </row>
    <row r="48" spans="1:7" s="73" customFormat="1" ht="91.5" customHeight="1" thickBot="1">
      <c r="A48" s="77"/>
      <c r="B48" s="104"/>
      <c r="C48" s="90"/>
      <c r="D48" s="72"/>
      <c r="E48" s="72"/>
      <c r="F48" s="63"/>
      <c r="G48" s="68"/>
    </row>
    <row r="49" spans="1:7" s="73" customFormat="1" ht="91.5" customHeight="1" thickBot="1">
      <c r="A49" s="103"/>
      <c r="B49" s="105"/>
      <c r="C49" s="90"/>
      <c r="D49" s="72"/>
      <c r="E49" s="72"/>
      <c r="F49" s="63"/>
      <c r="G49" s="68"/>
    </row>
    <row r="50" spans="1:7" s="73" customFormat="1" ht="112.5" customHeight="1" thickBot="1">
      <c r="A50" s="106"/>
      <c r="B50" s="102"/>
      <c r="C50" s="90"/>
      <c r="D50" s="72"/>
      <c r="E50" s="72"/>
      <c r="F50" s="63"/>
      <c r="G50" s="68"/>
    </row>
    <row r="51" spans="1:7" s="73" customFormat="1" ht="112.5" customHeight="1" thickBot="1">
      <c r="A51" s="107"/>
      <c r="B51" s="105"/>
      <c r="C51" s="90"/>
      <c r="D51" s="72"/>
      <c r="E51" s="72"/>
      <c r="F51" s="63"/>
      <c r="G51" s="68"/>
    </row>
    <row r="52" spans="1:7" s="73" customFormat="1" ht="138" customHeight="1" thickBot="1">
      <c r="A52" s="107"/>
      <c r="B52" s="105"/>
      <c r="C52" s="90"/>
      <c r="D52" s="72"/>
      <c r="E52" s="72"/>
      <c r="F52" s="63"/>
      <c r="G52" s="68"/>
    </row>
    <row r="53" spans="1:7" s="73" customFormat="1" ht="109.5" customHeight="1" thickBot="1">
      <c r="A53" s="108"/>
      <c r="B53" s="102"/>
      <c r="C53" s="90"/>
      <c r="D53" s="72"/>
      <c r="E53" s="72"/>
      <c r="F53" s="63"/>
      <c r="G53" s="68"/>
    </row>
    <row r="54" spans="1:7" s="73" customFormat="1" ht="114.75" customHeight="1" thickBot="1">
      <c r="A54" s="108"/>
      <c r="B54" s="109"/>
      <c r="C54" s="90"/>
      <c r="D54" s="72"/>
      <c r="E54" s="72"/>
      <c r="F54" s="63"/>
      <c r="G54" s="68"/>
    </row>
    <row r="55" spans="1:7" s="73" customFormat="1" ht="120" customHeight="1" thickBot="1">
      <c r="A55" s="108"/>
      <c r="B55" s="105"/>
      <c r="C55" s="90"/>
      <c r="D55" s="72"/>
      <c r="E55" s="72"/>
      <c r="F55" s="63"/>
      <c r="G55" s="68"/>
    </row>
    <row r="56" spans="1:7" s="73" customFormat="1" ht="96" customHeight="1" thickBot="1">
      <c r="A56" s="108"/>
      <c r="B56" s="105"/>
      <c r="C56" s="90"/>
      <c r="D56" s="72"/>
      <c r="E56" s="72"/>
      <c r="F56" s="63"/>
      <c r="G56" s="68"/>
    </row>
    <row r="57" spans="1:7" s="73" customFormat="1" ht="96" customHeight="1" thickBot="1">
      <c r="A57" s="107"/>
      <c r="B57" s="105"/>
      <c r="C57" s="90"/>
      <c r="D57" s="72"/>
      <c r="E57" s="72"/>
      <c r="F57" s="63"/>
      <c r="G57" s="68"/>
    </row>
    <row r="58" spans="1:7" s="73" customFormat="1" ht="112.5" customHeight="1" thickBot="1">
      <c r="A58" s="77"/>
      <c r="B58" s="181"/>
      <c r="C58" s="90"/>
      <c r="D58" s="72"/>
      <c r="E58" s="72"/>
      <c r="F58" s="63"/>
      <c r="G58" s="68"/>
    </row>
    <row r="59" spans="1:7" s="73" customFormat="1" ht="2.25" hidden="1" customHeight="1" thickBot="1">
      <c r="A59" s="183"/>
      <c r="B59" s="182"/>
      <c r="C59" s="90"/>
      <c r="D59" s="72"/>
      <c r="E59" s="72"/>
      <c r="F59" s="63"/>
      <c r="G59" s="68"/>
    </row>
    <row r="60" spans="1:7" s="73" customFormat="1" ht="138" customHeight="1" thickBot="1">
      <c r="A60" s="184"/>
      <c r="B60" s="78"/>
      <c r="C60" s="90"/>
      <c r="D60" s="72"/>
      <c r="E60" s="72"/>
      <c r="F60" s="63"/>
      <c r="G60" s="68"/>
    </row>
    <row r="61" spans="1:7" s="73" customFormat="1" ht="84" customHeight="1" thickBot="1">
      <c r="A61" s="77"/>
      <c r="B61" s="104"/>
      <c r="C61" s="90"/>
      <c r="D61" s="72"/>
      <c r="E61" s="72"/>
      <c r="F61" s="63"/>
      <c r="G61" s="68"/>
    </row>
    <row r="62" spans="1:7" s="73" customFormat="1" ht="80.25" customHeight="1" thickBot="1">
      <c r="A62" s="103"/>
      <c r="B62" s="105"/>
      <c r="C62" s="110"/>
      <c r="D62" s="72"/>
      <c r="E62" s="72"/>
      <c r="F62" s="63"/>
      <c r="G62" s="68"/>
    </row>
    <row r="63" spans="1:7" s="73" customFormat="1" ht="1.5" hidden="1" customHeight="1" thickBot="1">
      <c r="A63" s="77"/>
      <c r="B63" s="71"/>
      <c r="C63" s="90"/>
      <c r="D63" s="72"/>
      <c r="E63" s="72"/>
      <c r="F63" s="63"/>
      <c r="G63" s="68"/>
    </row>
    <row r="64" spans="1:7" s="69" customFormat="1" ht="0.75" customHeight="1" thickBot="1">
      <c r="A64" s="60"/>
      <c r="B64" s="50"/>
      <c r="C64" s="90"/>
      <c r="D64" s="72"/>
      <c r="E64" s="72"/>
      <c r="F64" s="63"/>
      <c r="G64" s="68"/>
    </row>
    <row r="65" spans="1:7" s="69" customFormat="1" ht="53.25" customHeight="1" thickBot="1">
      <c r="A65" s="60"/>
      <c r="B65" s="50"/>
      <c r="C65" s="90"/>
      <c r="D65" s="72"/>
      <c r="E65" s="72"/>
      <c r="F65" s="63"/>
      <c r="G65" s="68"/>
    </row>
    <row r="66" spans="1:7" s="84" customFormat="1" ht="28.5" customHeight="1" thickBot="1">
      <c r="A66" s="45"/>
      <c r="B66" s="48"/>
      <c r="C66" s="64"/>
      <c r="D66" s="64"/>
      <c r="E66" s="64"/>
      <c r="F66" s="63"/>
      <c r="G66" s="68"/>
    </row>
    <row r="67" spans="1:7" s="69" customFormat="1" ht="84" customHeight="1" thickBot="1">
      <c r="A67" s="60"/>
      <c r="B67" s="50"/>
      <c r="C67" s="90"/>
      <c r="D67" s="66"/>
      <c r="E67" s="66"/>
      <c r="F67" s="63"/>
      <c r="G67" s="68"/>
    </row>
    <row r="68" spans="1:7" s="69" customFormat="1" ht="144" customHeight="1" thickBot="1">
      <c r="A68" s="60"/>
      <c r="B68" s="50"/>
      <c r="C68" s="90"/>
      <c r="D68" s="66"/>
      <c r="E68" s="66"/>
      <c r="F68" s="63"/>
      <c r="G68" s="68"/>
    </row>
    <row r="69" spans="1:7" s="69" customFormat="1" ht="99" customHeight="1" thickBot="1">
      <c r="A69" s="60"/>
      <c r="B69" s="50"/>
      <c r="C69" s="90"/>
      <c r="D69" s="66"/>
      <c r="E69" s="66"/>
      <c r="F69" s="63"/>
      <c r="G69" s="68"/>
    </row>
    <row r="70" spans="1:7" s="69" customFormat="1" ht="99" customHeight="1" thickBot="1">
      <c r="A70" s="60"/>
      <c r="B70" s="50"/>
      <c r="C70" s="90"/>
      <c r="D70" s="66"/>
      <c r="E70" s="66"/>
      <c r="F70" s="63"/>
      <c r="G70" s="68"/>
    </row>
    <row r="71" spans="1:7" s="69" customFormat="1" ht="48.75" customHeight="1" thickBot="1">
      <c r="A71" s="55"/>
      <c r="B71" s="50"/>
      <c r="C71" s="90"/>
      <c r="D71" s="67"/>
      <c r="E71" s="67"/>
      <c r="F71" s="63"/>
      <c r="G71" s="68"/>
    </row>
    <row r="72" spans="1:7" s="69" customFormat="1" ht="63" customHeight="1" thickBot="1">
      <c r="A72" s="55"/>
      <c r="B72" s="50"/>
      <c r="C72" s="90"/>
      <c r="D72" s="67"/>
      <c r="E72" s="67"/>
      <c r="F72" s="63"/>
      <c r="G72" s="68"/>
    </row>
    <row r="73" spans="1:7" s="69" customFormat="1" ht="63" customHeight="1" thickBot="1">
      <c r="A73" s="55"/>
      <c r="B73" s="50"/>
      <c r="C73" s="90"/>
      <c r="D73" s="67"/>
      <c r="E73" s="67"/>
      <c r="F73" s="63"/>
      <c r="G73" s="68"/>
    </row>
    <row r="74" spans="1:7" s="69" customFormat="1" ht="45" customHeight="1" thickBot="1">
      <c r="A74" s="55"/>
      <c r="B74" s="50"/>
      <c r="C74" s="111"/>
      <c r="D74" s="95"/>
      <c r="E74" s="95"/>
      <c r="F74" s="63"/>
      <c r="G74" s="68"/>
    </row>
    <row r="75" spans="1:7" s="84" customFormat="1" ht="27.75" customHeight="1" thickBot="1">
      <c r="A75" s="54"/>
      <c r="B75" s="46"/>
      <c r="C75" s="64"/>
      <c r="D75" s="64"/>
      <c r="E75" s="64"/>
      <c r="F75" s="63"/>
      <c r="G75" s="68"/>
    </row>
    <row r="76" spans="1:7" s="69" customFormat="1" ht="38.25" customHeight="1" thickBot="1">
      <c r="A76" s="55"/>
      <c r="B76" s="47"/>
      <c r="C76" s="90"/>
      <c r="D76" s="65"/>
      <c r="E76" s="65"/>
      <c r="F76" s="63"/>
      <c r="G76" s="68"/>
    </row>
    <row r="77" spans="1:7" s="84" customFormat="1" ht="25.5" customHeight="1" thickBot="1">
      <c r="A77" s="54"/>
      <c r="B77" s="46"/>
      <c r="C77" s="64"/>
      <c r="D77" s="64"/>
      <c r="E77" s="64"/>
      <c r="F77" s="63"/>
      <c r="G77" s="68"/>
    </row>
    <row r="78" spans="1:7" ht="15.75">
      <c r="A78" s="21"/>
      <c r="B78" s="23"/>
      <c r="C78" s="23"/>
      <c r="D78" s="23"/>
      <c r="E78" s="23"/>
      <c r="F78" s="23"/>
      <c r="G78" s="23"/>
    </row>
    <row r="79" spans="1:7" ht="15.75">
      <c r="A79" s="22"/>
    </row>
    <row r="80" spans="1:7" ht="18.75">
      <c r="A80" s="192"/>
      <c r="B80" s="192"/>
      <c r="C80" s="79"/>
      <c r="D80" s="79"/>
      <c r="E80" s="79"/>
    </row>
    <row r="81" spans="1:7" ht="18.75">
      <c r="A81" s="192"/>
      <c r="B81" s="192"/>
      <c r="C81" s="174"/>
      <c r="D81" s="174"/>
      <c r="E81" s="174"/>
      <c r="F81" s="174"/>
      <c r="G81" s="174"/>
    </row>
    <row r="82" spans="1:7" ht="15.75">
      <c r="A82" s="52"/>
      <c r="B82" s="53"/>
    </row>
    <row r="83" spans="1:7">
      <c r="A83" s="190"/>
      <c r="B83" s="190"/>
    </row>
    <row r="84" spans="1:7">
      <c r="A84" s="190"/>
      <c r="B84" s="190"/>
      <c r="C84" s="191"/>
      <c r="D84" s="191"/>
      <c r="E84" s="191"/>
    </row>
  </sheetData>
  <mergeCells count="19">
    <mergeCell ref="A83:B83"/>
    <mergeCell ref="A84:B84"/>
    <mergeCell ref="C81:E81"/>
    <mergeCell ref="C84:E84"/>
    <mergeCell ref="A80:B80"/>
    <mergeCell ref="A81:B81"/>
    <mergeCell ref="F1:G1"/>
    <mergeCell ref="F81:G81"/>
    <mergeCell ref="F5:G5"/>
    <mergeCell ref="B39:B40"/>
    <mergeCell ref="A41:A42"/>
    <mergeCell ref="B58:B59"/>
    <mergeCell ref="A59:A60"/>
    <mergeCell ref="A5:A6"/>
    <mergeCell ref="B5:B6"/>
    <mergeCell ref="C5:C6"/>
    <mergeCell ref="E5:E6"/>
    <mergeCell ref="A2:G2"/>
    <mergeCell ref="D5:D6"/>
  </mergeCells>
  <pageMargins left="1.299212598425197" right="0.11811023622047245" top="0.15748031496062992" bottom="0.15748031496062992" header="0.31496062992125984" footer="0.31496062992125984"/>
  <pageSetup paperSize="9" scale="70" orientation="landscape" horizontalDpi="180" verticalDpi="180" r:id="rId1"/>
</worksheet>
</file>

<file path=xl/worksheets/sheet3.xml><?xml version="1.0" encoding="utf-8"?>
<worksheet xmlns="http://schemas.openxmlformats.org/spreadsheetml/2006/main" xmlns:r="http://schemas.openxmlformats.org/officeDocument/2006/relationships">
  <dimension ref="A1:N61"/>
  <sheetViews>
    <sheetView tabSelected="1" view="pageLayout" topLeftCell="A49" zoomScaleNormal="100" workbookViewId="0">
      <selection activeCell="F9" sqref="F9"/>
    </sheetView>
  </sheetViews>
  <sheetFormatPr defaultRowHeight="15"/>
  <cols>
    <col min="1" max="1" width="25.85546875" customWidth="1"/>
    <col min="2" max="2" width="17.140625" customWidth="1"/>
    <col min="3" max="3" width="13.140625" customWidth="1"/>
    <col min="4" max="4" width="11.140625" customWidth="1"/>
    <col min="5" max="5" width="10.5703125" customWidth="1"/>
    <col min="6" max="6" width="12.42578125" customWidth="1"/>
    <col min="7" max="7" width="11" customWidth="1"/>
    <col min="8" max="8" width="12" customWidth="1"/>
    <col min="9" max="9" width="10.28515625" customWidth="1"/>
    <col min="10" max="10" width="10.7109375" customWidth="1"/>
    <col min="11" max="11" width="7.85546875" customWidth="1"/>
    <col min="12" max="12" width="8.85546875" customWidth="1"/>
    <col min="13" max="13" width="9.28515625" customWidth="1"/>
    <col min="14" max="14" width="10.42578125" customWidth="1"/>
  </cols>
  <sheetData>
    <row r="1" spans="1:14" ht="18.75">
      <c r="A1" s="23"/>
      <c r="B1" s="23"/>
      <c r="C1" s="23"/>
      <c r="D1" s="23"/>
      <c r="E1" s="23"/>
      <c r="F1" s="23"/>
      <c r="G1" s="23"/>
      <c r="H1" s="23"/>
      <c r="K1" s="174" t="s">
        <v>160</v>
      </c>
      <c r="L1" s="174"/>
      <c r="M1" s="196"/>
    </row>
    <row r="2" spans="1:14" ht="18.75">
      <c r="A2" s="113" t="s">
        <v>161</v>
      </c>
      <c r="B2" s="128"/>
      <c r="C2" s="128"/>
      <c r="D2" s="128"/>
      <c r="E2" s="128"/>
      <c r="F2" s="128"/>
      <c r="G2" s="128"/>
      <c r="H2" s="128"/>
      <c r="I2" s="128"/>
      <c r="J2" s="128"/>
      <c r="K2" s="128"/>
      <c r="L2" s="128"/>
    </row>
    <row r="3" spans="1:14" ht="24.75" customHeight="1">
      <c r="A3" s="23"/>
      <c r="B3" s="23"/>
      <c r="C3" s="23"/>
      <c r="D3" s="23"/>
      <c r="E3" s="23"/>
      <c r="F3" s="23"/>
      <c r="G3" s="23"/>
      <c r="H3" s="23"/>
      <c r="L3" s="115" t="s">
        <v>159</v>
      </c>
    </row>
    <row r="4" spans="1:14" s="84" customFormat="1" ht="87" customHeight="1">
      <c r="A4" s="198" t="s">
        <v>153</v>
      </c>
      <c r="B4" s="194" t="s">
        <v>154</v>
      </c>
      <c r="C4" s="201" t="s">
        <v>164</v>
      </c>
      <c r="D4" s="202"/>
      <c r="E4" s="203"/>
      <c r="F4" s="201" t="s">
        <v>162</v>
      </c>
      <c r="G4" s="202"/>
      <c r="H4" s="203"/>
      <c r="I4" s="201" t="s">
        <v>165</v>
      </c>
      <c r="J4" s="202"/>
      <c r="K4" s="202"/>
      <c r="L4" s="202"/>
      <c r="M4" s="202"/>
      <c r="N4" s="203"/>
    </row>
    <row r="5" spans="1:14" s="84" customFormat="1" ht="15.75" customHeight="1">
      <c r="A5" s="199"/>
      <c r="B5" s="197"/>
      <c r="C5" s="194">
        <v>2015</v>
      </c>
      <c r="D5" s="194">
        <v>2016</v>
      </c>
      <c r="E5" s="194">
        <v>2017</v>
      </c>
      <c r="F5" s="194">
        <v>2015</v>
      </c>
      <c r="G5" s="194">
        <v>2016</v>
      </c>
      <c r="H5" s="194">
        <v>2017</v>
      </c>
      <c r="I5" s="204">
        <v>2015</v>
      </c>
      <c r="J5" s="205"/>
      <c r="K5" s="204">
        <v>2016</v>
      </c>
      <c r="L5" s="205"/>
      <c r="M5" s="204">
        <v>2017</v>
      </c>
      <c r="N5" s="205"/>
    </row>
    <row r="6" spans="1:14" s="84" customFormat="1" ht="19.5" customHeight="1">
      <c r="A6" s="200"/>
      <c r="B6" s="195"/>
      <c r="C6" s="195"/>
      <c r="D6" s="195"/>
      <c r="E6" s="195"/>
      <c r="F6" s="195"/>
      <c r="G6" s="195"/>
      <c r="H6" s="195"/>
      <c r="I6" s="131" t="s">
        <v>76</v>
      </c>
      <c r="J6" s="131" t="s">
        <v>75</v>
      </c>
      <c r="K6" s="131" t="s">
        <v>76</v>
      </c>
      <c r="L6" s="131" t="s">
        <v>75</v>
      </c>
      <c r="M6" s="131" t="s">
        <v>76</v>
      </c>
      <c r="N6" s="131" t="s">
        <v>75</v>
      </c>
    </row>
    <row r="7" spans="1:14" s="25" customFormat="1" ht="14.25">
      <c r="A7" s="114">
        <v>1</v>
      </c>
      <c r="B7" s="114">
        <v>2</v>
      </c>
      <c r="C7" s="116">
        <v>3</v>
      </c>
      <c r="D7" s="116">
        <v>4</v>
      </c>
      <c r="E7" s="116">
        <v>5</v>
      </c>
      <c r="F7" s="116">
        <v>9</v>
      </c>
      <c r="G7" s="116">
        <v>10</v>
      </c>
      <c r="H7" s="116">
        <v>11</v>
      </c>
      <c r="I7" s="114">
        <v>12</v>
      </c>
      <c r="J7" s="114">
        <v>13</v>
      </c>
      <c r="K7" s="114">
        <v>14</v>
      </c>
      <c r="L7" s="114">
        <v>15</v>
      </c>
      <c r="M7" s="114">
        <v>16</v>
      </c>
      <c r="N7" s="114">
        <v>17</v>
      </c>
    </row>
    <row r="8" spans="1:14" s="84" customFormat="1" ht="32.25" customHeight="1">
      <c r="A8" s="132" t="s">
        <v>115</v>
      </c>
      <c r="B8" s="117" t="s">
        <v>77</v>
      </c>
      <c r="C8" s="140">
        <f t="shared" ref="C8" si="0">C9+C10+C11+C12+C13+C16</f>
        <v>85851.726160000006</v>
      </c>
      <c r="D8" s="140">
        <f>D9+D10+D11+D12+D13+D16</f>
        <v>91492.842000000004</v>
      </c>
      <c r="E8" s="140">
        <f t="shared" ref="E8" si="1">E9+E10+E11+E12+E13+E16</f>
        <v>92755.986000000004</v>
      </c>
      <c r="F8" s="140">
        <f t="shared" ref="F8" si="2">F9+F10+F11+F12+F13+F16</f>
        <v>93502.399000000005</v>
      </c>
      <c r="G8" s="140">
        <f>G9+G10+G11+G12+G13+G16</f>
        <v>91492.842000000004</v>
      </c>
      <c r="H8" s="140">
        <f t="shared" ref="H8" si="3">H9+H10+H11+H12+H13+H16</f>
        <v>92755.986000000004</v>
      </c>
      <c r="I8" s="141">
        <f>F8/C8*100</f>
        <v>108.91149564743941</v>
      </c>
      <c r="J8" s="151">
        <f>F8-C8</f>
        <v>7650.6728399999993</v>
      </c>
      <c r="K8" s="141">
        <f>G8/D8*100</f>
        <v>100</v>
      </c>
      <c r="L8" s="142">
        <f>G8-D8</f>
        <v>0</v>
      </c>
      <c r="M8" s="141">
        <f>H8/E8*100</f>
        <v>100</v>
      </c>
      <c r="N8" s="142">
        <f>H8-E8</f>
        <v>0</v>
      </c>
    </row>
    <row r="9" spans="1:14" s="69" customFormat="1" ht="57" customHeight="1">
      <c r="A9" s="133" t="s">
        <v>116</v>
      </c>
      <c r="B9" s="118" t="s">
        <v>78</v>
      </c>
      <c r="C9" s="144">
        <v>1961.09</v>
      </c>
      <c r="D9" s="143">
        <v>1997.3</v>
      </c>
      <c r="E9" s="143">
        <v>1997.3</v>
      </c>
      <c r="F9" s="144">
        <v>2128.5410000000002</v>
      </c>
      <c r="G9" s="143">
        <v>1997.3</v>
      </c>
      <c r="H9" s="143">
        <v>1997.3</v>
      </c>
      <c r="I9" s="141">
        <f t="shared" ref="I9:I54" si="4">F9/C9*100</f>
        <v>108.53866982137485</v>
      </c>
      <c r="J9" s="142">
        <f t="shared" ref="J9:J54" si="5">F9-C9</f>
        <v>167.45100000000025</v>
      </c>
      <c r="K9" s="141">
        <f t="shared" ref="K9:K54" si="6">G9/D9*100</f>
        <v>100</v>
      </c>
      <c r="L9" s="142">
        <f t="shared" ref="L9:L54" si="7">G9-D9</f>
        <v>0</v>
      </c>
      <c r="M9" s="141">
        <f t="shared" ref="M9:M54" si="8">H9/E9*100</f>
        <v>100</v>
      </c>
      <c r="N9" s="142">
        <f t="shared" ref="N9:N54" si="9">H9-E9</f>
        <v>0</v>
      </c>
    </row>
    <row r="10" spans="1:14" s="69" customFormat="1" ht="85.5" customHeight="1">
      <c r="A10" s="134" t="s">
        <v>117</v>
      </c>
      <c r="B10" s="118" t="s">
        <v>79</v>
      </c>
      <c r="C10" s="144">
        <v>2799.42</v>
      </c>
      <c r="D10" s="146">
        <v>3009.1</v>
      </c>
      <c r="E10" s="143">
        <v>3009.1</v>
      </c>
      <c r="F10" s="144">
        <v>2902.5819999999999</v>
      </c>
      <c r="G10" s="146">
        <v>3009.1</v>
      </c>
      <c r="H10" s="143">
        <v>3009.1</v>
      </c>
      <c r="I10" s="141">
        <f t="shared" si="4"/>
        <v>103.68512048924418</v>
      </c>
      <c r="J10" s="142">
        <f t="shared" si="5"/>
        <v>103.16199999999981</v>
      </c>
      <c r="K10" s="141">
        <f t="shared" si="6"/>
        <v>100</v>
      </c>
      <c r="L10" s="142">
        <f t="shared" si="7"/>
        <v>0</v>
      </c>
      <c r="M10" s="141">
        <f t="shared" si="8"/>
        <v>100</v>
      </c>
      <c r="N10" s="142">
        <f t="shared" si="9"/>
        <v>0</v>
      </c>
    </row>
    <row r="11" spans="1:14" s="69" customFormat="1" ht="62.25" customHeight="1">
      <c r="A11" s="134" t="s">
        <v>118</v>
      </c>
      <c r="B11" s="118" t="s">
        <v>80</v>
      </c>
      <c r="C11" s="147">
        <v>39965.514999999999</v>
      </c>
      <c r="D11" s="143">
        <v>42297.962</v>
      </c>
      <c r="E11" s="145">
        <v>43870.106</v>
      </c>
      <c r="F11" s="147">
        <v>43283.470999999998</v>
      </c>
      <c r="G11" s="143">
        <v>42297.962</v>
      </c>
      <c r="H11" s="145">
        <v>43870.106</v>
      </c>
      <c r="I11" s="141">
        <f t="shared" si="4"/>
        <v>108.30204740261698</v>
      </c>
      <c r="J11" s="160">
        <f t="shared" si="5"/>
        <v>3317.9559999999983</v>
      </c>
      <c r="K11" s="141">
        <f t="shared" si="6"/>
        <v>100</v>
      </c>
      <c r="L11" s="142">
        <f t="shared" si="7"/>
        <v>0</v>
      </c>
      <c r="M11" s="141">
        <f t="shared" si="8"/>
        <v>100</v>
      </c>
      <c r="N11" s="142">
        <f t="shared" si="9"/>
        <v>0</v>
      </c>
    </row>
    <row r="12" spans="1:14" s="69" customFormat="1">
      <c r="A12" s="134" t="s">
        <v>119</v>
      </c>
      <c r="B12" s="118" t="s">
        <v>81</v>
      </c>
      <c r="C12" s="144">
        <v>5.98</v>
      </c>
      <c r="D12" s="143">
        <v>111</v>
      </c>
      <c r="E12" s="143">
        <v>0</v>
      </c>
      <c r="F12" s="144">
        <v>5.98</v>
      </c>
      <c r="G12" s="143">
        <v>111</v>
      </c>
      <c r="H12" s="143">
        <v>0</v>
      </c>
      <c r="I12" s="141">
        <f t="shared" si="4"/>
        <v>100</v>
      </c>
      <c r="J12" s="142">
        <f t="shared" si="5"/>
        <v>0</v>
      </c>
      <c r="K12" s="141">
        <f t="shared" si="6"/>
        <v>100</v>
      </c>
      <c r="L12" s="142">
        <f t="shared" si="7"/>
        <v>0</v>
      </c>
      <c r="M12" s="141" t="e">
        <f t="shared" si="8"/>
        <v>#DIV/0!</v>
      </c>
      <c r="N12" s="142">
        <f t="shared" si="9"/>
        <v>0</v>
      </c>
    </row>
    <row r="13" spans="1:14" s="69" customFormat="1" ht="74.25" customHeight="1">
      <c r="A13" s="134" t="s">
        <v>120</v>
      </c>
      <c r="B13" s="118" t="s">
        <v>82</v>
      </c>
      <c r="C13" s="144">
        <v>2651.42</v>
      </c>
      <c r="D13" s="148">
        <v>2657.7</v>
      </c>
      <c r="E13" s="143">
        <v>2657.7</v>
      </c>
      <c r="F13" s="144">
        <v>2582.73</v>
      </c>
      <c r="G13" s="148">
        <v>2657.7</v>
      </c>
      <c r="H13" s="143">
        <v>2657.7</v>
      </c>
      <c r="I13" s="141">
        <f t="shared" si="4"/>
        <v>97.409312745623097</v>
      </c>
      <c r="J13" s="142">
        <f t="shared" si="5"/>
        <v>-68.690000000000055</v>
      </c>
      <c r="K13" s="141">
        <f t="shared" si="6"/>
        <v>100</v>
      </c>
      <c r="L13" s="142">
        <f t="shared" si="7"/>
        <v>0</v>
      </c>
      <c r="M13" s="141">
        <f t="shared" si="8"/>
        <v>100</v>
      </c>
      <c r="N13" s="142">
        <f t="shared" si="9"/>
        <v>0</v>
      </c>
    </row>
    <row r="14" spans="1:14" s="69" customFormat="1" ht="0.75" customHeight="1">
      <c r="A14" s="134"/>
      <c r="B14" s="118"/>
      <c r="C14" s="144">
        <v>35853.158000000003</v>
      </c>
      <c r="D14" s="143"/>
      <c r="E14" s="148"/>
      <c r="F14" s="144">
        <v>35853.158000000003</v>
      </c>
      <c r="G14" s="143"/>
      <c r="H14" s="148"/>
      <c r="I14" s="141">
        <f t="shared" si="4"/>
        <v>100</v>
      </c>
      <c r="J14" s="142">
        <f t="shared" si="5"/>
        <v>0</v>
      </c>
      <c r="K14" s="141" t="e">
        <f t="shared" si="6"/>
        <v>#DIV/0!</v>
      </c>
      <c r="L14" s="142">
        <f t="shared" si="7"/>
        <v>0</v>
      </c>
      <c r="M14" s="141" t="e">
        <f t="shared" si="8"/>
        <v>#DIV/0!</v>
      </c>
      <c r="N14" s="142">
        <f t="shared" si="9"/>
        <v>0</v>
      </c>
    </row>
    <row r="15" spans="1:14" s="69" customFormat="1" ht="0.75" customHeight="1">
      <c r="A15" s="134"/>
      <c r="B15" s="118"/>
      <c r="C15" s="149"/>
      <c r="D15" s="148"/>
      <c r="E15" s="143"/>
      <c r="F15" s="149"/>
      <c r="G15" s="148"/>
      <c r="H15" s="143"/>
      <c r="I15" s="141" t="e">
        <f t="shared" si="4"/>
        <v>#DIV/0!</v>
      </c>
      <c r="J15" s="142">
        <f t="shared" si="5"/>
        <v>0</v>
      </c>
      <c r="K15" s="141" t="e">
        <f t="shared" si="6"/>
        <v>#DIV/0!</v>
      </c>
      <c r="L15" s="142">
        <f t="shared" si="7"/>
        <v>0</v>
      </c>
      <c r="M15" s="141" t="e">
        <f t="shared" si="8"/>
        <v>#DIV/0!</v>
      </c>
      <c r="N15" s="142">
        <f t="shared" si="9"/>
        <v>0</v>
      </c>
    </row>
    <row r="16" spans="1:14" s="69" customFormat="1" ht="32.25" customHeight="1">
      <c r="A16" s="134" t="s">
        <v>121</v>
      </c>
      <c r="B16" s="118" t="s">
        <v>83</v>
      </c>
      <c r="C16" s="144">
        <v>38468.301160000003</v>
      </c>
      <c r="D16" s="143">
        <v>41419.78</v>
      </c>
      <c r="E16" s="148">
        <v>41221.78</v>
      </c>
      <c r="F16" s="144">
        <v>42599.095000000001</v>
      </c>
      <c r="G16" s="143">
        <v>41419.78</v>
      </c>
      <c r="H16" s="148">
        <v>41221.78</v>
      </c>
      <c r="I16" s="141">
        <f t="shared" si="4"/>
        <v>110.73817588881536</v>
      </c>
      <c r="J16" s="142">
        <f t="shared" si="5"/>
        <v>4130.7938399999985</v>
      </c>
      <c r="K16" s="141">
        <f t="shared" si="6"/>
        <v>100</v>
      </c>
      <c r="L16" s="142">
        <f t="shared" si="7"/>
        <v>0</v>
      </c>
      <c r="M16" s="141">
        <f t="shared" si="8"/>
        <v>100</v>
      </c>
      <c r="N16" s="142">
        <f t="shared" si="9"/>
        <v>0</v>
      </c>
    </row>
    <row r="17" spans="1:14" s="84" customFormat="1" ht="57" customHeight="1">
      <c r="A17" s="132" t="s">
        <v>122</v>
      </c>
      <c r="B17" s="117" t="s">
        <v>84</v>
      </c>
      <c r="C17" s="151">
        <f t="shared" ref="C17:E17" si="10">C19+C20</f>
        <v>28324.847669999999</v>
      </c>
      <c r="D17" s="150">
        <f t="shared" si="10"/>
        <v>2348.5500000000002</v>
      </c>
      <c r="E17" s="150">
        <f t="shared" si="10"/>
        <v>2348.5500000000002</v>
      </c>
      <c r="F17" s="151">
        <f t="shared" ref="F17" si="11">F19+F20</f>
        <v>28477.88767</v>
      </c>
      <c r="G17" s="150">
        <f t="shared" ref="G17:H17" si="12">G19+G20</f>
        <v>2348.5500000000002</v>
      </c>
      <c r="H17" s="150">
        <f t="shared" si="12"/>
        <v>2348.5500000000002</v>
      </c>
      <c r="I17" s="141">
        <f t="shared" si="4"/>
        <v>100.54030299397547</v>
      </c>
      <c r="J17" s="151">
        <f t="shared" si="5"/>
        <v>153.04000000000087</v>
      </c>
      <c r="K17" s="141">
        <f t="shared" si="6"/>
        <v>100</v>
      </c>
      <c r="L17" s="142">
        <f t="shared" si="7"/>
        <v>0</v>
      </c>
      <c r="M17" s="141">
        <f t="shared" si="8"/>
        <v>100</v>
      </c>
      <c r="N17" s="142">
        <f t="shared" si="9"/>
        <v>0</v>
      </c>
    </row>
    <row r="18" spans="1:14" s="69" customFormat="1" hidden="1">
      <c r="A18" s="133"/>
      <c r="B18" s="118"/>
      <c r="C18" s="153"/>
      <c r="D18" s="152"/>
      <c r="E18" s="152"/>
      <c r="F18" s="153"/>
      <c r="G18" s="152"/>
      <c r="H18" s="152"/>
      <c r="I18" s="141" t="e">
        <f t="shared" si="4"/>
        <v>#DIV/0!</v>
      </c>
      <c r="J18" s="142">
        <f t="shared" si="5"/>
        <v>0</v>
      </c>
      <c r="K18" s="141" t="e">
        <f t="shared" si="6"/>
        <v>#DIV/0!</v>
      </c>
      <c r="L18" s="142">
        <f t="shared" si="7"/>
        <v>0</v>
      </c>
      <c r="M18" s="141" t="e">
        <f t="shared" si="8"/>
        <v>#DIV/0!</v>
      </c>
      <c r="N18" s="142">
        <f t="shared" si="9"/>
        <v>0</v>
      </c>
    </row>
    <row r="19" spans="1:14" s="69" customFormat="1">
      <c r="A19" s="133" t="s">
        <v>123</v>
      </c>
      <c r="B19" s="118" t="s">
        <v>85</v>
      </c>
      <c r="C19" s="155">
        <v>1838.85</v>
      </c>
      <c r="D19" s="154">
        <v>1948.05</v>
      </c>
      <c r="E19" s="154">
        <v>1948.05</v>
      </c>
      <c r="F19" s="155">
        <v>1841.89</v>
      </c>
      <c r="G19" s="154">
        <v>1948.05</v>
      </c>
      <c r="H19" s="154">
        <v>1948.05</v>
      </c>
      <c r="I19" s="141">
        <f t="shared" si="4"/>
        <v>100.16532071675232</v>
      </c>
      <c r="J19" s="142">
        <f t="shared" si="5"/>
        <v>3.040000000000191</v>
      </c>
      <c r="K19" s="141">
        <f t="shared" si="6"/>
        <v>100</v>
      </c>
      <c r="L19" s="142">
        <f t="shared" si="7"/>
        <v>0</v>
      </c>
      <c r="M19" s="141">
        <f t="shared" si="8"/>
        <v>100</v>
      </c>
      <c r="N19" s="142">
        <f t="shared" si="9"/>
        <v>0</v>
      </c>
    </row>
    <row r="20" spans="1:14" s="69" customFormat="1" ht="77.25">
      <c r="A20" s="135" t="s">
        <v>124</v>
      </c>
      <c r="B20" s="129" t="s">
        <v>86</v>
      </c>
      <c r="C20" s="155">
        <v>26485.997670000001</v>
      </c>
      <c r="D20" s="154">
        <v>400.5</v>
      </c>
      <c r="E20" s="154">
        <v>400.5</v>
      </c>
      <c r="F20" s="155">
        <v>26635.997670000001</v>
      </c>
      <c r="G20" s="154">
        <v>400.5</v>
      </c>
      <c r="H20" s="154">
        <v>400.5</v>
      </c>
      <c r="I20" s="141">
        <f t="shared" si="4"/>
        <v>100.56633698254041</v>
      </c>
      <c r="J20" s="151">
        <f t="shared" si="5"/>
        <v>150</v>
      </c>
      <c r="K20" s="141">
        <f t="shared" si="6"/>
        <v>100</v>
      </c>
      <c r="L20" s="142">
        <f t="shared" si="7"/>
        <v>0</v>
      </c>
      <c r="M20" s="141">
        <f t="shared" si="8"/>
        <v>100</v>
      </c>
      <c r="N20" s="142">
        <f t="shared" si="9"/>
        <v>0</v>
      </c>
    </row>
    <row r="21" spans="1:14" s="69" customFormat="1" ht="0.75" customHeight="1">
      <c r="A21" s="133"/>
      <c r="B21" s="118"/>
      <c r="C21" s="155"/>
      <c r="D21" s="154"/>
      <c r="E21" s="154"/>
      <c r="F21" s="155"/>
      <c r="G21" s="154"/>
      <c r="H21" s="154"/>
      <c r="I21" s="141" t="e">
        <f t="shared" si="4"/>
        <v>#DIV/0!</v>
      </c>
      <c r="J21" s="142">
        <f t="shared" si="5"/>
        <v>0</v>
      </c>
      <c r="K21" s="141" t="e">
        <f t="shared" si="6"/>
        <v>#DIV/0!</v>
      </c>
      <c r="L21" s="142">
        <f t="shared" si="7"/>
        <v>0</v>
      </c>
      <c r="M21" s="141" t="e">
        <f t="shared" si="8"/>
        <v>#DIV/0!</v>
      </c>
      <c r="N21" s="142">
        <f t="shared" si="9"/>
        <v>0</v>
      </c>
    </row>
    <row r="22" spans="1:14" s="84" customFormat="1" ht="27.75" customHeight="1">
      <c r="A22" s="136" t="s">
        <v>125</v>
      </c>
      <c r="B22" s="117" t="s">
        <v>87</v>
      </c>
      <c r="C22" s="157">
        <f t="shared" ref="C22:E22" si="13">C25+C27+C28</f>
        <v>10425.855</v>
      </c>
      <c r="D22" s="156">
        <f t="shared" si="13"/>
        <v>9752.7950000000001</v>
      </c>
      <c r="E22" s="156">
        <f t="shared" si="13"/>
        <v>9002.6369999999988</v>
      </c>
      <c r="F22" s="157">
        <f t="shared" ref="F22" si="14">F25+F27+F28</f>
        <v>10178.256000000001</v>
      </c>
      <c r="G22" s="156">
        <f t="shared" ref="G22:H22" si="15">G25+G27+G28</f>
        <v>9752.7950000000001</v>
      </c>
      <c r="H22" s="156">
        <f t="shared" si="15"/>
        <v>9002.6369999999988</v>
      </c>
      <c r="I22" s="141">
        <f t="shared" si="4"/>
        <v>97.625144412616535</v>
      </c>
      <c r="J22" s="160">
        <f t="shared" si="5"/>
        <v>-247.59899999999834</v>
      </c>
      <c r="K22" s="141">
        <f t="shared" si="6"/>
        <v>100</v>
      </c>
      <c r="L22" s="142">
        <f t="shared" si="7"/>
        <v>0</v>
      </c>
      <c r="M22" s="141">
        <f t="shared" si="8"/>
        <v>100</v>
      </c>
      <c r="N22" s="142">
        <f t="shared" si="9"/>
        <v>0</v>
      </c>
    </row>
    <row r="23" spans="1:14" s="69" customFormat="1" hidden="1">
      <c r="A23" s="133"/>
      <c r="B23" s="118"/>
      <c r="C23" s="155"/>
      <c r="D23" s="154"/>
      <c r="E23" s="154"/>
      <c r="F23" s="155"/>
      <c r="G23" s="154"/>
      <c r="H23" s="154"/>
      <c r="I23" s="141" t="e">
        <f t="shared" si="4"/>
        <v>#DIV/0!</v>
      </c>
      <c r="J23" s="142">
        <f t="shared" si="5"/>
        <v>0</v>
      </c>
      <c r="K23" s="141" t="e">
        <f t="shared" si="6"/>
        <v>#DIV/0!</v>
      </c>
      <c r="L23" s="142">
        <f t="shared" si="7"/>
        <v>0</v>
      </c>
      <c r="M23" s="141" t="e">
        <f t="shared" si="8"/>
        <v>#DIV/0!</v>
      </c>
      <c r="N23" s="142">
        <f t="shared" si="9"/>
        <v>0</v>
      </c>
    </row>
    <row r="24" spans="1:14" s="69" customFormat="1" hidden="1">
      <c r="A24" s="133"/>
      <c r="B24" s="118"/>
      <c r="C24" s="155"/>
      <c r="D24" s="154"/>
      <c r="E24" s="154"/>
      <c r="F24" s="155"/>
      <c r="G24" s="154"/>
      <c r="H24" s="154"/>
      <c r="I24" s="141" t="e">
        <f t="shared" si="4"/>
        <v>#DIV/0!</v>
      </c>
      <c r="J24" s="142">
        <f t="shared" si="5"/>
        <v>0</v>
      </c>
      <c r="K24" s="141" t="e">
        <f t="shared" si="6"/>
        <v>#DIV/0!</v>
      </c>
      <c r="L24" s="142">
        <f t="shared" si="7"/>
        <v>0</v>
      </c>
      <c r="M24" s="141" t="e">
        <f t="shared" si="8"/>
        <v>#DIV/0!</v>
      </c>
      <c r="N24" s="142">
        <f t="shared" si="9"/>
        <v>0</v>
      </c>
    </row>
    <row r="25" spans="1:14" s="69" customFormat="1" ht="14.25" customHeight="1">
      <c r="A25" s="133" t="s">
        <v>126</v>
      </c>
      <c r="B25" s="118" t="s">
        <v>88</v>
      </c>
      <c r="C25" s="155">
        <v>64.569999999999993</v>
      </c>
      <c r="D25" s="154">
        <v>59.79</v>
      </c>
      <c r="E25" s="154">
        <v>60.89</v>
      </c>
      <c r="F25" s="155">
        <v>15.28</v>
      </c>
      <c r="G25" s="154">
        <v>59.79</v>
      </c>
      <c r="H25" s="154">
        <v>60.89</v>
      </c>
      <c r="I25" s="141">
        <f t="shared" si="4"/>
        <v>23.664240359299988</v>
      </c>
      <c r="J25" s="142">
        <f t="shared" si="5"/>
        <v>-49.289999999999992</v>
      </c>
      <c r="K25" s="141">
        <f t="shared" si="6"/>
        <v>100</v>
      </c>
      <c r="L25" s="142">
        <f t="shared" si="7"/>
        <v>0</v>
      </c>
      <c r="M25" s="141">
        <f t="shared" si="8"/>
        <v>100</v>
      </c>
      <c r="N25" s="142">
        <f t="shared" si="9"/>
        <v>0</v>
      </c>
    </row>
    <row r="26" spans="1:14" s="69" customFormat="1" hidden="1">
      <c r="A26" s="133"/>
      <c r="B26" s="118"/>
      <c r="C26" s="155"/>
      <c r="D26" s="154"/>
      <c r="E26" s="154"/>
      <c r="F26" s="155"/>
      <c r="G26" s="154"/>
      <c r="H26" s="154"/>
      <c r="I26" s="141" t="e">
        <f t="shared" si="4"/>
        <v>#DIV/0!</v>
      </c>
      <c r="J26" s="142">
        <f t="shared" si="5"/>
        <v>0</v>
      </c>
      <c r="K26" s="141" t="e">
        <f t="shared" si="6"/>
        <v>#DIV/0!</v>
      </c>
      <c r="L26" s="142">
        <f t="shared" si="7"/>
        <v>0</v>
      </c>
      <c r="M26" s="141" t="e">
        <f t="shared" si="8"/>
        <v>#DIV/0!</v>
      </c>
      <c r="N26" s="142">
        <f t="shared" si="9"/>
        <v>0</v>
      </c>
    </row>
    <row r="27" spans="1:14" s="69" customFormat="1" ht="31.5" customHeight="1">
      <c r="A27" s="133" t="s">
        <v>127</v>
      </c>
      <c r="B27" s="118" t="s">
        <v>89</v>
      </c>
      <c r="C27" s="155">
        <v>9668.1350000000002</v>
      </c>
      <c r="D27" s="154">
        <v>9479.8549999999996</v>
      </c>
      <c r="E27" s="154">
        <v>8728.5969999999998</v>
      </c>
      <c r="F27" s="155">
        <v>9668.1350000000002</v>
      </c>
      <c r="G27" s="154">
        <v>9479.8549999999996</v>
      </c>
      <c r="H27" s="154">
        <v>8728.5969999999998</v>
      </c>
      <c r="I27" s="141">
        <f t="shared" si="4"/>
        <v>100</v>
      </c>
      <c r="J27" s="142">
        <f t="shared" si="5"/>
        <v>0</v>
      </c>
      <c r="K27" s="141">
        <f t="shared" si="6"/>
        <v>100</v>
      </c>
      <c r="L27" s="142">
        <f t="shared" si="7"/>
        <v>0</v>
      </c>
      <c r="M27" s="141">
        <f t="shared" si="8"/>
        <v>100</v>
      </c>
      <c r="N27" s="142">
        <f t="shared" si="9"/>
        <v>0</v>
      </c>
    </row>
    <row r="28" spans="1:14" s="69" customFormat="1" ht="27.75" customHeight="1">
      <c r="A28" s="133" t="s">
        <v>128</v>
      </c>
      <c r="B28" s="118" t="s">
        <v>90</v>
      </c>
      <c r="C28" s="155">
        <v>693.15</v>
      </c>
      <c r="D28" s="154">
        <v>213.15</v>
      </c>
      <c r="E28" s="154">
        <v>213.15</v>
      </c>
      <c r="F28" s="155">
        <v>494.84100000000001</v>
      </c>
      <c r="G28" s="154">
        <v>213.15</v>
      </c>
      <c r="H28" s="154">
        <v>213.15</v>
      </c>
      <c r="I28" s="141">
        <f t="shared" si="4"/>
        <v>71.390175286734475</v>
      </c>
      <c r="J28" s="142">
        <f t="shared" si="5"/>
        <v>-198.30899999999997</v>
      </c>
      <c r="K28" s="141">
        <f t="shared" si="6"/>
        <v>100</v>
      </c>
      <c r="L28" s="142">
        <f t="shared" si="7"/>
        <v>0</v>
      </c>
      <c r="M28" s="141">
        <f t="shared" si="8"/>
        <v>100</v>
      </c>
      <c r="N28" s="142">
        <f t="shared" si="9"/>
        <v>0</v>
      </c>
    </row>
    <row r="29" spans="1:14" s="84" customFormat="1" ht="39">
      <c r="A29" s="136" t="s">
        <v>129</v>
      </c>
      <c r="B29" s="117" t="s">
        <v>91</v>
      </c>
      <c r="C29" s="158">
        <f t="shared" ref="C29:H29" si="16">C30</f>
        <v>288887.27</v>
      </c>
      <c r="D29" s="156">
        <f t="shared" si="16"/>
        <v>249658.959</v>
      </c>
      <c r="E29" s="156">
        <f t="shared" si="16"/>
        <v>249064.24400000001</v>
      </c>
      <c r="F29" s="158">
        <f t="shared" si="16"/>
        <v>290987.69</v>
      </c>
      <c r="G29" s="156">
        <f t="shared" si="16"/>
        <v>249658.959</v>
      </c>
      <c r="H29" s="156">
        <f t="shared" si="16"/>
        <v>249064.24400000001</v>
      </c>
      <c r="I29" s="141">
        <f t="shared" si="4"/>
        <v>100.72707253594109</v>
      </c>
      <c r="J29" s="160">
        <f t="shared" si="5"/>
        <v>2100.4199999999837</v>
      </c>
      <c r="K29" s="141">
        <f t="shared" si="6"/>
        <v>100</v>
      </c>
      <c r="L29" s="142">
        <f t="shared" si="7"/>
        <v>0</v>
      </c>
      <c r="M29" s="141">
        <f t="shared" si="8"/>
        <v>100</v>
      </c>
      <c r="N29" s="142">
        <f t="shared" si="9"/>
        <v>0</v>
      </c>
    </row>
    <row r="30" spans="1:14" s="69" customFormat="1" ht="27" customHeight="1">
      <c r="A30" s="133" t="s">
        <v>130</v>
      </c>
      <c r="B30" s="118" t="s">
        <v>92</v>
      </c>
      <c r="C30" s="155">
        <v>288887.27</v>
      </c>
      <c r="D30" s="154">
        <v>249658.959</v>
      </c>
      <c r="E30" s="154">
        <v>249064.24400000001</v>
      </c>
      <c r="F30" s="155">
        <v>290987.69</v>
      </c>
      <c r="G30" s="154">
        <v>249658.959</v>
      </c>
      <c r="H30" s="154">
        <v>249064.24400000001</v>
      </c>
      <c r="I30" s="141">
        <f t="shared" si="4"/>
        <v>100.72707253594109</v>
      </c>
      <c r="J30" s="160">
        <f t="shared" si="5"/>
        <v>2100.4199999999837</v>
      </c>
      <c r="K30" s="141">
        <f t="shared" si="6"/>
        <v>100</v>
      </c>
      <c r="L30" s="142">
        <f t="shared" si="7"/>
        <v>0</v>
      </c>
      <c r="M30" s="141">
        <f t="shared" si="8"/>
        <v>100</v>
      </c>
      <c r="N30" s="142">
        <f t="shared" si="9"/>
        <v>0</v>
      </c>
    </row>
    <row r="31" spans="1:14" s="84" customFormat="1" ht="26.25">
      <c r="A31" s="136" t="s">
        <v>131</v>
      </c>
      <c r="B31" s="117" t="s">
        <v>93</v>
      </c>
      <c r="C31" s="156">
        <f t="shared" ref="C31:E31" si="17">C32+C33</f>
        <v>30</v>
      </c>
      <c r="D31" s="156">
        <f t="shared" si="17"/>
        <v>20</v>
      </c>
      <c r="E31" s="156">
        <f t="shared" si="17"/>
        <v>10</v>
      </c>
      <c r="F31" s="156">
        <f t="shared" ref="F31" si="18">F32+F33</f>
        <v>30</v>
      </c>
      <c r="G31" s="156">
        <f t="shared" ref="G31" si="19">G32+G33</f>
        <v>20</v>
      </c>
      <c r="H31" s="156">
        <f t="shared" ref="H31" si="20">H32+H33</f>
        <v>10</v>
      </c>
      <c r="I31" s="141">
        <f t="shared" si="4"/>
        <v>100</v>
      </c>
      <c r="J31" s="142">
        <f t="shared" si="5"/>
        <v>0</v>
      </c>
      <c r="K31" s="141">
        <f t="shared" si="6"/>
        <v>100</v>
      </c>
      <c r="L31" s="142">
        <f t="shared" si="7"/>
        <v>0</v>
      </c>
      <c r="M31" s="141">
        <f t="shared" si="8"/>
        <v>100</v>
      </c>
      <c r="N31" s="142">
        <f t="shared" si="9"/>
        <v>0</v>
      </c>
    </row>
    <row r="32" spans="1:14" s="69" customFormat="1" ht="33" customHeight="1">
      <c r="A32" s="133" t="s">
        <v>157</v>
      </c>
      <c r="B32" s="118" t="s">
        <v>158</v>
      </c>
      <c r="C32" s="155">
        <v>0</v>
      </c>
      <c r="D32" s="154"/>
      <c r="E32" s="154"/>
      <c r="F32" s="155">
        <v>0</v>
      </c>
      <c r="G32" s="154"/>
      <c r="H32" s="154"/>
      <c r="I32" s="141" t="e">
        <f t="shared" si="4"/>
        <v>#DIV/0!</v>
      </c>
      <c r="J32" s="142">
        <f t="shared" si="5"/>
        <v>0</v>
      </c>
      <c r="K32" s="141" t="e">
        <f t="shared" si="6"/>
        <v>#DIV/0!</v>
      </c>
      <c r="L32" s="142">
        <f t="shared" si="7"/>
        <v>0</v>
      </c>
      <c r="M32" s="141" t="e">
        <f t="shared" si="8"/>
        <v>#DIV/0!</v>
      </c>
      <c r="N32" s="142">
        <f t="shared" si="9"/>
        <v>0</v>
      </c>
    </row>
    <row r="33" spans="1:14" s="69" customFormat="1" ht="46.5" customHeight="1">
      <c r="A33" s="133" t="s">
        <v>132</v>
      </c>
      <c r="B33" s="118" t="s">
        <v>94</v>
      </c>
      <c r="C33" s="155">
        <v>30</v>
      </c>
      <c r="D33" s="154">
        <v>20</v>
      </c>
      <c r="E33" s="154">
        <v>10</v>
      </c>
      <c r="F33" s="155">
        <v>30</v>
      </c>
      <c r="G33" s="154">
        <v>20</v>
      </c>
      <c r="H33" s="154">
        <v>10</v>
      </c>
      <c r="I33" s="141">
        <f t="shared" si="4"/>
        <v>100</v>
      </c>
      <c r="J33" s="142">
        <f t="shared" si="5"/>
        <v>0</v>
      </c>
      <c r="K33" s="141">
        <f t="shared" si="6"/>
        <v>100</v>
      </c>
      <c r="L33" s="142">
        <f t="shared" si="7"/>
        <v>0</v>
      </c>
      <c r="M33" s="141">
        <f t="shared" si="8"/>
        <v>100</v>
      </c>
      <c r="N33" s="142">
        <f t="shared" si="9"/>
        <v>0</v>
      </c>
    </row>
    <row r="34" spans="1:14" s="84" customFormat="1">
      <c r="A34" s="136" t="s">
        <v>133</v>
      </c>
      <c r="B34" s="117" t="s">
        <v>95</v>
      </c>
      <c r="C34" s="158">
        <f t="shared" ref="C34:E34" si="21">C35+C36+C37+C38</f>
        <v>687590.8438700001</v>
      </c>
      <c r="D34" s="156">
        <f t="shared" si="21"/>
        <v>598640.02</v>
      </c>
      <c r="E34" s="156">
        <f t="shared" si="21"/>
        <v>620191.69999999995</v>
      </c>
      <c r="F34" s="158">
        <f t="shared" ref="F34:H34" si="22">F35+F36+F37+F38</f>
        <v>679500.83600000001</v>
      </c>
      <c r="G34" s="156">
        <f t="shared" si="22"/>
        <v>598640.02</v>
      </c>
      <c r="H34" s="156">
        <f t="shared" si="22"/>
        <v>620191.69999999995</v>
      </c>
      <c r="I34" s="141">
        <f t="shared" si="4"/>
        <v>98.823427050821863</v>
      </c>
      <c r="J34" s="160">
        <f t="shared" si="5"/>
        <v>-8090.0078700000886</v>
      </c>
      <c r="K34" s="141">
        <f t="shared" si="6"/>
        <v>100</v>
      </c>
      <c r="L34" s="142">
        <f t="shared" si="7"/>
        <v>0</v>
      </c>
      <c r="M34" s="141">
        <f t="shared" si="8"/>
        <v>100</v>
      </c>
      <c r="N34" s="142">
        <f t="shared" si="9"/>
        <v>0</v>
      </c>
    </row>
    <row r="35" spans="1:14" s="69" customFormat="1" ht="21" customHeight="1">
      <c r="A35" s="133" t="s">
        <v>134</v>
      </c>
      <c r="B35" s="118" t="s">
        <v>96</v>
      </c>
      <c r="C35" s="155">
        <v>187092.95882</v>
      </c>
      <c r="D35" s="154">
        <v>127165.49</v>
      </c>
      <c r="E35" s="154">
        <v>132283.32999999999</v>
      </c>
      <c r="F35" s="155">
        <v>185465.3285</v>
      </c>
      <c r="G35" s="154">
        <v>127165.49</v>
      </c>
      <c r="H35" s="154">
        <v>132283.32999999999</v>
      </c>
      <c r="I35" s="141">
        <f t="shared" si="4"/>
        <v>99.130041915919492</v>
      </c>
      <c r="J35" s="142">
        <f t="shared" si="5"/>
        <v>-1627.6303199999966</v>
      </c>
      <c r="K35" s="141">
        <f t="shared" si="6"/>
        <v>100</v>
      </c>
      <c r="L35" s="142">
        <f t="shared" si="7"/>
        <v>0</v>
      </c>
      <c r="M35" s="141">
        <f t="shared" si="8"/>
        <v>100</v>
      </c>
      <c r="N35" s="142">
        <f t="shared" si="9"/>
        <v>0</v>
      </c>
    </row>
    <row r="36" spans="1:14" s="69" customFormat="1">
      <c r="A36" s="134" t="s">
        <v>135</v>
      </c>
      <c r="B36" s="118" t="s">
        <v>97</v>
      </c>
      <c r="C36" s="155">
        <v>461823.31305</v>
      </c>
      <c r="D36" s="154">
        <v>429412.44</v>
      </c>
      <c r="E36" s="154">
        <v>446616.8</v>
      </c>
      <c r="F36" s="155">
        <v>455026.43150000001</v>
      </c>
      <c r="G36" s="154">
        <v>429412.44</v>
      </c>
      <c r="H36" s="154">
        <v>446616.8</v>
      </c>
      <c r="I36" s="141">
        <f t="shared" si="4"/>
        <v>98.528250662550647</v>
      </c>
      <c r="J36" s="142">
        <f t="shared" si="5"/>
        <v>-6796.881549999991</v>
      </c>
      <c r="K36" s="141">
        <f t="shared" si="6"/>
        <v>100</v>
      </c>
      <c r="L36" s="142">
        <f t="shared" si="7"/>
        <v>0</v>
      </c>
      <c r="M36" s="141">
        <f t="shared" si="8"/>
        <v>100</v>
      </c>
      <c r="N36" s="142">
        <f t="shared" si="9"/>
        <v>0</v>
      </c>
    </row>
    <row r="37" spans="1:14" s="69" customFormat="1" ht="30" customHeight="1">
      <c r="A37" s="134" t="s">
        <v>136</v>
      </c>
      <c r="B37" s="118" t="s">
        <v>98</v>
      </c>
      <c r="C37" s="155">
        <v>6081.0959999999995</v>
      </c>
      <c r="D37" s="154">
        <v>5887.1</v>
      </c>
      <c r="E37" s="154">
        <v>5587.1</v>
      </c>
      <c r="F37" s="155">
        <v>6081.0959999999995</v>
      </c>
      <c r="G37" s="154">
        <v>5887.1</v>
      </c>
      <c r="H37" s="154">
        <v>5587.1</v>
      </c>
      <c r="I37" s="141">
        <f t="shared" si="4"/>
        <v>100</v>
      </c>
      <c r="J37" s="142">
        <f t="shared" si="5"/>
        <v>0</v>
      </c>
      <c r="K37" s="141">
        <f t="shared" si="6"/>
        <v>100</v>
      </c>
      <c r="L37" s="142">
        <f t="shared" si="7"/>
        <v>0</v>
      </c>
      <c r="M37" s="141">
        <f t="shared" si="8"/>
        <v>100</v>
      </c>
      <c r="N37" s="142">
        <f t="shared" si="9"/>
        <v>0</v>
      </c>
    </row>
    <row r="38" spans="1:14" s="69" customFormat="1" ht="32.25" customHeight="1">
      <c r="A38" s="134" t="s">
        <v>137</v>
      </c>
      <c r="B38" s="118" t="s">
        <v>99</v>
      </c>
      <c r="C38" s="155">
        <v>32593.475999999999</v>
      </c>
      <c r="D38" s="154">
        <v>36174.99</v>
      </c>
      <c r="E38" s="154">
        <v>35704.47</v>
      </c>
      <c r="F38" s="155">
        <v>32927.980000000003</v>
      </c>
      <c r="G38" s="154">
        <v>36174.99</v>
      </c>
      <c r="H38" s="154">
        <v>35704.47</v>
      </c>
      <c r="I38" s="141">
        <f t="shared" si="4"/>
        <v>101.02629127375063</v>
      </c>
      <c r="J38" s="142">
        <f t="shared" si="5"/>
        <v>334.50400000000445</v>
      </c>
      <c r="K38" s="141">
        <f t="shared" si="6"/>
        <v>100</v>
      </c>
      <c r="L38" s="142">
        <f t="shared" si="7"/>
        <v>0</v>
      </c>
      <c r="M38" s="141">
        <f t="shared" si="8"/>
        <v>100</v>
      </c>
      <c r="N38" s="142">
        <f t="shared" si="9"/>
        <v>0</v>
      </c>
    </row>
    <row r="39" spans="1:14" s="84" customFormat="1" ht="34.5" customHeight="1">
      <c r="A39" s="132" t="s">
        <v>138</v>
      </c>
      <c r="B39" s="117" t="s">
        <v>100</v>
      </c>
      <c r="C39" s="158">
        <f t="shared" ref="C39:E39" si="23">C40+C41</f>
        <v>110855.29996999999</v>
      </c>
      <c r="D39" s="156">
        <f t="shared" si="23"/>
        <v>125847.82999999999</v>
      </c>
      <c r="E39" s="156">
        <f t="shared" si="23"/>
        <v>125677.82999999999</v>
      </c>
      <c r="F39" s="158">
        <f t="shared" ref="F39:H39" si="24">F40+F41</f>
        <v>112172.09899999999</v>
      </c>
      <c r="G39" s="156">
        <f t="shared" si="24"/>
        <v>125847.82999999999</v>
      </c>
      <c r="H39" s="156">
        <f t="shared" si="24"/>
        <v>125677.82999999999</v>
      </c>
      <c r="I39" s="141">
        <f t="shared" si="4"/>
        <v>101.18785392340858</v>
      </c>
      <c r="J39" s="150">
        <f t="shared" si="5"/>
        <v>1316.7990299999947</v>
      </c>
      <c r="K39" s="141">
        <f t="shared" si="6"/>
        <v>100</v>
      </c>
      <c r="L39" s="142">
        <f t="shared" si="7"/>
        <v>0</v>
      </c>
      <c r="M39" s="141">
        <f t="shared" si="8"/>
        <v>100</v>
      </c>
      <c r="N39" s="142">
        <f t="shared" si="9"/>
        <v>0</v>
      </c>
    </row>
    <row r="40" spans="1:14" s="69" customFormat="1">
      <c r="A40" s="134" t="s">
        <v>139</v>
      </c>
      <c r="B40" s="118" t="s">
        <v>101</v>
      </c>
      <c r="C40" s="155">
        <v>99108.277969999996</v>
      </c>
      <c r="D40" s="154">
        <v>113694.93</v>
      </c>
      <c r="E40" s="154">
        <v>113694.93</v>
      </c>
      <c r="F40" s="155">
        <v>100181.55499999999</v>
      </c>
      <c r="G40" s="154">
        <v>113694.93</v>
      </c>
      <c r="H40" s="154">
        <v>113694.93</v>
      </c>
      <c r="I40" s="141">
        <f t="shared" si="4"/>
        <v>101.08293378916832</v>
      </c>
      <c r="J40" s="142">
        <f t="shared" si="5"/>
        <v>1073.2770299999975</v>
      </c>
      <c r="K40" s="141">
        <f t="shared" si="6"/>
        <v>100</v>
      </c>
      <c r="L40" s="142">
        <f t="shared" si="7"/>
        <v>0</v>
      </c>
      <c r="M40" s="141">
        <f t="shared" si="8"/>
        <v>100</v>
      </c>
      <c r="N40" s="142">
        <f t="shared" si="9"/>
        <v>0</v>
      </c>
    </row>
    <row r="41" spans="1:14" s="69" customFormat="1" ht="27.75" customHeight="1">
      <c r="A41" s="134" t="s">
        <v>140</v>
      </c>
      <c r="B41" s="118" t="s">
        <v>102</v>
      </c>
      <c r="C41" s="155">
        <v>11747.022000000001</v>
      </c>
      <c r="D41" s="154">
        <v>12152.9</v>
      </c>
      <c r="E41" s="154">
        <v>11982.9</v>
      </c>
      <c r="F41" s="155">
        <v>11990.544</v>
      </c>
      <c r="G41" s="154">
        <v>12152.9</v>
      </c>
      <c r="H41" s="154">
        <v>11982.9</v>
      </c>
      <c r="I41" s="141">
        <f t="shared" si="4"/>
        <v>102.07305306825849</v>
      </c>
      <c r="J41" s="142">
        <f t="shared" si="5"/>
        <v>243.52199999999903</v>
      </c>
      <c r="K41" s="141">
        <f t="shared" si="6"/>
        <v>100</v>
      </c>
      <c r="L41" s="142">
        <f t="shared" si="7"/>
        <v>0</v>
      </c>
      <c r="M41" s="141">
        <f t="shared" si="8"/>
        <v>100</v>
      </c>
      <c r="N41" s="142">
        <f t="shared" si="9"/>
        <v>0</v>
      </c>
    </row>
    <row r="42" spans="1:14" s="84" customFormat="1">
      <c r="A42" s="132" t="s">
        <v>141</v>
      </c>
      <c r="B42" s="117" t="s">
        <v>103</v>
      </c>
      <c r="C42" s="156">
        <f t="shared" ref="C42:E42" si="25">C43+C44+C45</f>
        <v>36057.991999999998</v>
      </c>
      <c r="D42" s="156">
        <f t="shared" si="25"/>
        <v>18339.531999999999</v>
      </c>
      <c r="E42" s="156">
        <f t="shared" si="25"/>
        <v>5496.5820000000003</v>
      </c>
      <c r="F42" s="156">
        <f t="shared" ref="F42:H42" si="26">F43+F44+F45</f>
        <v>44425.653000000006</v>
      </c>
      <c r="G42" s="156">
        <f t="shared" si="26"/>
        <v>18339.531999999999</v>
      </c>
      <c r="H42" s="156">
        <f t="shared" si="26"/>
        <v>5496.5820000000003</v>
      </c>
      <c r="I42" s="141">
        <f t="shared" si="4"/>
        <v>123.20612029643804</v>
      </c>
      <c r="J42" s="160">
        <f t="shared" si="5"/>
        <v>8367.6610000000073</v>
      </c>
      <c r="K42" s="141">
        <f t="shared" si="6"/>
        <v>100</v>
      </c>
      <c r="L42" s="142">
        <f t="shared" si="7"/>
        <v>0</v>
      </c>
      <c r="M42" s="141">
        <f t="shared" si="8"/>
        <v>100</v>
      </c>
      <c r="N42" s="142">
        <f t="shared" si="9"/>
        <v>0</v>
      </c>
    </row>
    <row r="43" spans="1:14" s="69" customFormat="1" ht="21.75" customHeight="1">
      <c r="A43" s="134" t="s">
        <v>142</v>
      </c>
      <c r="B43" s="118" t="s">
        <v>104</v>
      </c>
      <c r="C43" s="155">
        <v>5300.0770000000002</v>
      </c>
      <c r="D43" s="154">
        <v>5044.2520000000004</v>
      </c>
      <c r="E43" s="154">
        <v>5044.2520000000004</v>
      </c>
      <c r="F43" s="155">
        <v>5764.8180000000002</v>
      </c>
      <c r="G43" s="154">
        <v>5044.2520000000004</v>
      </c>
      <c r="H43" s="154">
        <v>5044.2520000000004</v>
      </c>
      <c r="I43" s="141">
        <f t="shared" si="4"/>
        <v>108.768570720765</v>
      </c>
      <c r="J43" s="142">
        <f t="shared" si="5"/>
        <v>464.74099999999999</v>
      </c>
      <c r="K43" s="141">
        <f t="shared" si="6"/>
        <v>100</v>
      </c>
      <c r="L43" s="142">
        <f t="shared" si="7"/>
        <v>0</v>
      </c>
      <c r="M43" s="141">
        <f t="shared" si="8"/>
        <v>100</v>
      </c>
      <c r="N43" s="142">
        <f t="shared" si="9"/>
        <v>0</v>
      </c>
    </row>
    <row r="44" spans="1:14" s="69" customFormat="1" ht="31.5" customHeight="1">
      <c r="A44" s="134" t="s">
        <v>143</v>
      </c>
      <c r="B44" s="118" t="s">
        <v>105</v>
      </c>
      <c r="C44" s="155">
        <v>25168.424999999999</v>
      </c>
      <c r="D44" s="154">
        <v>11990.18</v>
      </c>
      <c r="E44" s="154">
        <v>376.68</v>
      </c>
      <c r="F44" s="155">
        <v>31637.424999999999</v>
      </c>
      <c r="G44" s="154">
        <v>11990.18</v>
      </c>
      <c r="H44" s="154">
        <v>376.68</v>
      </c>
      <c r="I44" s="141">
        <f t="shared" si="4"/>
        <v>125.70283996714137</v>
      </c>
      <c r="J44" s="142">
        <f t="shared" si="5"/>
        <v>6469</v>
      </c>
      <c r="K44" s="141">
        <f t="shared" si="6"/>
        <v>100</v>
      </c>
      <c r="L44" s="142">
        <f t="shared" si="7"/>
        <v>0</v>
      </c>
      <c r="M44" s="141">
        <f t="shared" si="8"/>
        <v>100</v>
      </c>
      <c r="N44" s="142">
        <f t="shared" si="9"/>
        <v>0</v>
      </c>
    </row>
    <row r="45" spans="1:14" s="69" customFormat="1" ht="18.75" customHeight="1">
      <c r="A45" s="134" t="s">
        <v>144</v>
      </c>
      <c r="B45" s="118" t="s">
        <v>106</v>
      </c>
      <c r="C45" s="155">
        <v>5589.49</v>
      </c>
      <c r="D45" s="154">
        <v>1305.0999999999999</v>
      </c>
      <c r="E45" s="154">
        <v>75.650000000000006</v>
      </c>
      <c r="F45" s="155">
        <v>7023.41</v>
      </c>
      <c r="G45" s="154">
        <v>1305.0999999999999</v>
      </c>
      <c r="H45" s="154">
        <v>75.650000000000006</v>
      </c>
      <c r="I45" s="141">
        <f t="shared" si="4"/>
        <v>125.65386108571623</v>
      </c>
      <c r="J45" s="142">
        <f t="shared" si="5"/>
        <v>1433.92</v>
      </c>
      <c r="K45" s="141">
        <f t="shared" si="6"/>
        <v>100</v>
      </c>
      <c r="L45" s="142">
        <f t="shared" si="7"/>
        <v>0</v>
      </c>
      <c r="M45" s="141">
        <f t="shared" si="8"/>
        <v>100</v>
      </c>
      <c r="N45" s="142">
        <f t="shared" si="9"/>
        <v>0</v>
      </c>
    </row>
    <row r="46" spans="1:14" s="84" customFormat="1" ht="29.25" customHeight="1">
      <c r="A46" s="132" t="s">
        <v>145</v>
      </c>
      <c r="B46" s="117" t="s">
        <v>107</v>
      </c>
      <c r="C46" s="158">
        <f t="shared" ref="C46:H46" si="27">C47</f>
        <v>300</v>
      </c>
      <c r="D46" s="156">
        <f t="shared" si="27"/>
        <v>300</v>
      </c>
      <c r="E46" s="156">
        <f t="shared" si="27"/>
        <v>0</v>
      </c>
      <c r="F46" s="158">
        <f t="shared" si="27"/>
        <v>300</v>
      </c>
      <c r="G46" s="156">
        <f t="shared" si="27"/>
        <v>300</v>
      </c>
      <c r="H46" s="156">
        <f t="shared" si="27"/>
        <v>0</v>
      </c>
      <c r="I46" s="141">
        <f t="shared" si="4"/>
        <v>100</v>
      </c>
      <c r="J46" s="142">
        <f t="shared" si="5"/>
        <v>0</v>
      </c>
      <c r="K46" s="141">
        <f t="shared" si="6"/>
        <v>100</v>
      </c>
      <c r="L46" s="142">
        <f t="shared" si="7"/>
        <v>0</v>
      </c>
      <c r="M46" s="141" t="e">
        <f t="shared" si="8"/>
        <v>#DIV/0!</v>
      </c>
      <c r="N46" s="142">
        <f t="shared" si="9"/>
        <v>0</v>
      </c>
    </row>
    <row r="47" spans="1:14" s="69" customFormat="1">
      <c r="A47" s="134" t="s">
        <v>146</v>
      </c>
      <c r="B47" s="118" t="s">
        <v>108</v>
      </c>
      <c r="C47" s="155">
        <v>300</v>
      </c>
      <c r="D47" s="154">
        <v>300</v>
      </c>
      <c r="E47" s="154">
        <v>0</v>
      </c>
      <c r="F47" s="155">
        <v>300</v>
      </c>
      <c r="G47" s="154">
        <v>300</v>
      </c>
      <c r="H47" s="154">
        <v>0</v>
      </c>
      <c r="I47" s="141">
        <f t="shared" si="4"/>
        <v>100</v>
      </c>
      <c r="J47" s="142">
        <f t="shared" si="5"/>
        <v>0</v>
      </c>
      <c r="K47" s="141">
        <f t="shared" si="6"/>
        <v>100</v>
      </c>
      <c r="L47" s="142">
        <f t="shared" si="7"/>
        <v>0</v>
      </c>
      <c r="M47" s="141" t="e">
        <f t="shared" si="8"/>
        <v>#DIV/0!</v>
      </c>
      <c r="N47" s="142">
        <f t="shared" si="9"/>
        <v>0</v>
      </c>
    </row>
    <row r="48" spans="1:14" s="84" customFormat="1" ht="26.25">
      <c r="A48" s="132" t="s">
        <v>147</v>
      </c>
      <c r="B48" s="117" t="s">
        <v>109</v>
      </c>
      <c r="C48" s="158">
        <f t="shared" ref="C48:H48" si="28">C49</f>
        <v>200</v>
      </c>
      <c r="D48" s="156">
        <f t="shared" si="28"/>
        <v>200</v>
      </c>
      <c r="E48" s="156">
        <f t="shared" si="28"/>
        <v>200</v>
      </c>
      <c r="F48" s="158">
        <f t="shared" si="28"/>
        <v>200</v>
      </c>
      <c r="G48" s="156">
        <f t="shared" si="28"/>
        <v>200</v>
      </c>
      <c r="H48" s="156">
        <f t="shared" si="28"/>
        <v>200</v>
      </c>
      <c r="I48" s="141">
        <f t="shared" si="4"/>
        <v>100</v>
      </c>
      <c r="J48" s="142">
        <f t="shared" si="5"/>
        <v>0</v>
      </c>
      <c r="K48" s="141">
        <f t="shared" si="6"/>
        <v>100</v>
      </c>
      <c r="L48" s="142">
        <f t="shared" si="7"/>
        <v>0</v>
      </c>
      <c r="M48" s="141">
        <f t="shared" si="8"/>
        <v>100</v>
      </c>
      <c r="N48" s="142">
        <f t="shared" si="9"/>
        <v>0</v>
      </c>
    </row>
    <row r="49" spans="1:14" s="69" customFormat="1" ht="26.25">
      <c r="A49" s="137" t="s">
        <v>148</v>
      </c>
      <c r="B49" s="129" t="s">
        <v>110</v>
      </c>
      <c r="C49" s="155">
        <v>200</v>
      </c>
      <c r="D49" s="154">
        <v>200</v>
      </c>
      <c r="E49" s="154">
        <v>200</v>
      </c>
      <c r="F49" s="155">
        <v>200</v>
      </c>
      <c r="G49" s="154">
        <v>200</v>
      </c>
      <c r="H49" s="154">
        <v>200</v>
      </c>
      <c r="I49" s="141">
        <f t="shared" si="4"/>
        <v>100</v>
      </c>
      <c r="J49" s="142">
        <f t="shared" si="5"/>
        <v>0</v>
      </c>
      <c r="K49" s="141">
        <f t="shared" si="6"/>
        <v>100</v>
      </c>
      <c r="L49" s="142">
        <f t="shared" si="7"/>
        <v>0</v>
      </c>
      <c r="M49" s="141">
        <f t="shared" si="8"/>
        <v>100</v>
      </c>
      <c r="N49" s="142">
        <f t="shared" si="9"/>
        <v>0</v>
      </c>
    </row>
    <row r="50" spans="1:14" s="84" customFormat="1" ht="99" customHeight="1">
      <c r="A50" s="138" t="s">
        <v>149</v>
      </c>
      <c r="B50" s="130" t="s">
        <v>111</v>
      </c>
      <c r="C50" s="157">
        <f t="shared" ref="C50" si="29">C51+C52</f>
        <v>80463.62</v>
      </c>
      <c r="D50" s="156">
        <f>D51+D52</f>
        <v>76145.78</v>
      </c>
      <c r="E50" s="156">
        <f t="shared" ref="E50" si="30">E51+E52</f>
        <v>76287.06</v>
      </c>
      <c r="F50" s="157">
        <f t="shared" ref="F50" si="31">F51+F52</f>
        <v>76763.004979999998</v>
      </c>
      <c r="G50" s="156">
        <f>G51+G52</f>
        <v>76145.78</v>
      </c>
      <c r="H50" s="156">
        <f t="shared" ref="H50" si="32">H51+H52</f>
        <v>76287.06</v>
      </c>
      <c r="I50" s="141">
        <f t="shared" si="4"/>
        <v>95.400884250547023</v>
      </c>
      <c r="J50" s="142">
        <f t="shared" si="5"/>
        <v>-3700.6150199999975</v>
      </c>
      <c r="K50" s="141">
        <f t="shared" si="6"/>
        <v>100</v>
      </c>
      <c r="L50" s="142">
        <f t="shared" si="7"/>
        <v>0</v>
      </c>
      <c r="M50" s="141">
        <f t="shared" si="8"/>
        <v>100</v>
      </c>
      <c r="N50" s="142">
        <f t="shared" si="9"/>
        <v>0</v>
      </c>
    </row>
    <row r="51" spans="1:14" s="69" customFormat="1" ht="81.75" customHeight="1">
      <c r="A51" s="134" t="s">
        <v>150</v>
      </c>
      <c r="B51" s="118" t="s">
        <v>112</v>
      </c>
      <c r="C51" s="155">
        <v>15338.81</v>
      </c>
      <c r="D51" s="154">
        <v>17496.939999999999</v>
      </c>
      <c r="E51" s="154">
        <v>18249.310000000001</v>
      </c>
      <c r="F51" s="155">
        <v>15338.81</v>
      </c>
      <c r="G51" s="154">
        <v>17496.939999999999</v>
      </c>
      <c r="H51" s="154">
        <v>18249.310000000001</v>
      </c>
      <c r="I51" s="141">
        <f t="shared" si="4"/>
        <v>100</v>
      </c>
      <c r="J51" s="142">
        <f t="shared" si="5"/>
        <v>0</v>
      </c>
      <c r="K51" s="141">
        <f t="shared" si="6"/>
        <v>100</v>
      </c>
      <c r="L51" s="142">
        <f t="shared" si="7"/>
        <v>0</v>
      </c>
      <c r="M51" s="141">
        <f t="shared" si="8"/>
        <v>100</v>
      </c>
      <c r="N51" s="142">
        <f t="shared" si="9"/>
        <v>0</v>
      </c>
    </row>
    <row r="52" spans="1:14" s="69" customFormat="1">
      <c r="A52" s="134" t="s">
        <v>151</v>
      </c>
      <c r="B52" s="118" t="s">
        <v>113</v>
      </c>
      <c r="C52" s="155">
        <v>65124.81</v>
      </c>
      <c r="D52" s="154">
        <v>58648.84</v>
      </c>
      <c r="E52" s="154">
        <v>58037.75</v>
      </c>
      <c r="F52" s="155">
        <v>61424.19498</v>
      </c>
      <c r="G52" s="154">
        <v>58648.84</v>
      </c>
      <c r="H52" s="154">
        <v>58037.75</v>
      </c>
      <c r="I52" s="141">
        <f t="shared" si="4"/>
        <v>94.317657095659854</v>
      </c>
      <c r="J52" s="142">
        <f t="shared" si="5"/>
        <v>-3700.6150199999975</v>
      </c>
      <c r="K52" s="141">
        <f t="shared" si="6"/>
        <v>100</v>
      </c>
      <c r="L52" s="142">
        <f t="shared" si="7"/>
        <v>0</v>
      </c>
      <c r="M52" s="141">
        <f t="shared" si="8"/>
        <v>100</v>
      </c>
      <c r="N52" s="142">
        <f t="shared" si="9"/>
        <v>0</v>
      </c>
    </row>
    <row r="53" spans="1:14" s="84" customFormat="1">
      <c r="A53" s="132" t="s">
        <v>155</v>
      </c>
      <c r="B53" s="120" t="s">
        <v>156</v>
      </c>
      <c r="C53" s="158">
        <v>0</v>
      </c>
      <c r="D53" s="156">
        <v>13644.493</v>
      </c>
      <c r="E53" s="156">
        <v>27971.45</v>
      </c>
      <c r="F53" s="158">
        <v>0</v>
      </c>
      <c r="G53" s="156">
        <v>13644.493</v>
      </c>
      <c r="H53" s="156">
        <v>27971.45</v>
      </c>
      <c r="I53" s="141"/>
      <c r="J53" s="142">
        <f t="shared" si="5"/>
        <v>0</v>
      </c>
      <c r="K53" s="141">
        <f t="shared" si="6"/>
        <v>100</v>
      </c>
      <c r="L53" s="142">
        <f t="shared" si="7"/>
        <v>0</v>
      </c>
      <c r="M53" s="141">
        <f t="shared" si="8"/>
        <v>100</v>
      </c>
      <c r="N53" s="142">
        <f t="shared" si="9"/>
        <v>0</v>
      </c>
    </row>
    <row r="54" spans="1:14" s="84" customFormat="1">
      <c r="A54" s="139" t="s">
        <v>152</v>
      </c>
      <c r="B54" s="119" t="s">
        <v>114</v>
      </c>
      <c r="C54" s="158">
        <f t="shared" ref="C54" si="33">C8+C17+C22+C29+C31+C34+C39+C42+C46+C48+C50+C53</f>
        <v>1328987.4546700004</v>
      </c>
      <c r="D54" s="156">
        <f>D8+D17+D22+D29+D31+D34+D39+D42+D46+D48+D50+D53</f>
        <v>1186390.801</v>
      </c>
      <c r="E54" s="156">
        <f>E8+E17+E22+E29+E31+E34+E39+E42+E46+E48+E50+E53</f>
        <v>1209006.0389999999</v>
      </c>
      <c r="F54" s="158">
        <f t="shared" ref="F54" si="34">F8+F17+F22+F29+F31+F34+F39+F42+F46+F48+F50+F53</f>
        <v>1336537.8256499998</v>
      </c>
      <c r="G54" s="156">
        <f>G8+G17+G22+G29+G31+G34+G39+G42+G46+G48+G50+G53</f>
        <v>1186390.801</v>
      </c>
      <c r="H54" s="156">
        <f>H8+H17+H22+H29+H31+H34+H39+H42+H46+H48+H50+H53</f>
        <v>1209006.0389999999</v>
      </c>
      <c r="I54" s="141">
        <f t="shared" si="4"/>
        <v>100.56812959019798</v>
      </c>
      <c r="J54" s="151">
        <f t="shared" si="5"/>
        <v>7550.3709799994249</v>
      </c>
      <c r="K54" s="141">
        <f t="shared" si="6"/>
        <v>100</v>
      </c>
      <c r="L54" s="142">
        <f t="shared" si="7"/>
        <v>0</v>
      </c>
      <c r="M54" s="141">
        <f t="shared" si="8"/>
        <v>100</v>
      </c>
      <c r="N54" s="142">
        <f t="shared" si="9"/>
        <v>0</v>
      </c>
    </row>
    <row r="55" spans="1:14" s="84" customFormat="1">
      <c r="A55" s="121"/>
      <c r="B55" s="122"/>
      <c r="C55" s="123"/>
      <c r="D55" s="123"/>
      <c r="E55" s="123"/>
      <c r="F55" s="124"/>
      <c r="G55" s="123"/>
      <c r="H55" s="123"/>
      <c r="I55" s="125"/>
      <c r="J55" s="126"/>
      <c r="K55" s="125"/>
      <c r="L55" s="127"/>
      <c r="M55" s="125"/>
      <c r="N55" s="127"/>
    </row>
    <row r="56" spans="1:14">
      <c r="A56" s="69"/>
      <c r="B56" s="69"/>
      <c r="C56" s="69"/>
      <c r="D56" s="69"/>
      <c r="E56" s="69"/>
      <c r="F56" s="69"/>
      <c r="G56" s="69"/>
      <c r="H56" s="69"/>
      <c r="I56" s="69"/>
      <c r="J56" s="69"/>
      <c r="K56" s="69"/>
      <c r="L56" s="69"/>
      <c r="M56" s="69"/>
      <c r="N56" s="69"/>
    </row>
    <row r="57" spans="1:14" s="23" customFormat="1" ht="15.75">
      <c r="A57" s="80" t="s">
        <v>166</v>
      </c>
      <c r="B57" s="80"/>
      <c r="C57" s="80"/>
      <c r="D57" s="80"/>
      <c r="E57" s="80"/>
      <c r="F57" s="80"/>
      <c r="G57" s="80"/>
      <c r="H57" s="80"/>
      <c r="I57" s="80"/>
      <c r="J57" s="80"/>
    </row>
    <row r="58" spans="1:14" s="23" customFormat="1" ht="15.75">
      <c r="A58" s="80" t="s">
        <v>163</v>
      </c>
      <c r="B58" s="80"/>
      <c r="C58" s="80"/>
      <c r="D58" s="80"/>
      <c r="E58" s="80"/>
      <c r="F58" s="159"/>
      <c r="G58" s="80"/>
      <c r="H58" s="80"/>
      <c r="I58" s="193"/>
      <c r="J58" s="193"/>
    </row>
    <row r="59" spans="1:14" s="23" customFormat="1" ht="15.75">
      <c r="A59" s="80"/>
      <c r="B59" s="80"/>
      <c r="C59" s="80"/>
      <c r="D59" s="80"/>
      <c r="E59" s="80"/>
      <c r="F59" s="80"/>
      <c r="G59" s="80"/>
      <c r="H59" s="80"/>
      <c r="I59" s="80"/>
      <c r="J59" s="80"/>
      <c r="L59" s="80" t="s">
        <v>167</v>
      </c>
    </row>
    <row r="60" spans="1:14" s="23" customFormat="1" ht="15.75">
      <c r="A60" s="80" t="s">
        <v>168</v>
      </c>
      <c r="B60" s="80"/>
      <c r="C60" s="80"/>
      <c r="D60" s="80"/>
      <c r="E60" s="80"/>
      <c r="F60" s="80"/>
      <c r="G60" s="80"/>
      <c r="H60" s="80"/>
      <c r="I60" s="80"/>
      <c r="J60" s="80"/>
    </row>
    <row r="61" spans="1:14" ht="18.75">
      <c r="A61" s="24"/>
      <c r="B61" s="24"/>
      <c r="C61" s="24"/>
      <c r="D61" s="24"/>
      <c r="E61" s="24"/>
      <c r="F61" s="24"/>
      <c r="G61" s="24"/>
      <c r="H61" s="24"/>
      <c r="I61" s="24"/>
      <c r="J61" s="24"/>
    </row>
  </sheetData>
  <mergeCells count="16">
    <mergeCell ref="I58:J58"/>
    <mergeCell ref="H5:H6"/>
    <mergeCell ref="K1:M1"/>
    <mergeCell ref="B4:B6"/>
    <mergeCell ref="A4:A6"/>
    <mergeCell ref="I4:N4"/>
    <mergeCell ref="I5:J5"/>
    <mergeCell ref="K5:L5"/>
    <mergeCell ref="M5:N5"/>
    <mergeCell ref="C5:C6"/>
    <mergeCell ref="D5:D6"/>
    <mergeCell ref="E5:E6"/>
    <mergeCell ref="C4:E4"/>
    <mergeCell ref="F4:H4"/>
    <mergeCell ref="F5:F6"/>
    <mergeCell ref="G5:G6"/>
  </mergeCells>
  <pageMargins left="0.19685039370078741" right="0.19685039370078741" top="0.19685039370078741" bottom="0.15748031496062992" header="0.31496062992125984" footer="0.31496062992125984"/>
  <pageSetup paperSize="9" scale="80" orientation="landscape"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2015-12-25T02:40:33Z</dcterms:modified>
</cp:coreProperties>
</file>