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<sst xmlns="http://schemas.openxmlformats.org/spreadsheetml/2006/main" count="145" uniqueCount="122">
  <si>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</si>
  <si>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</si>
  <si>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</si>
  <si>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</si>
  <si>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</si>
  <si>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</si>
  <si>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</si>
  <si>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</si>
  <si>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</si>
  <si>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</si>
  <si>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</si>
  <si>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</si>
  <si>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</si>
  <si>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</si>
  <si>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</si>
  <si>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</si>
  <si>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</si>
  <si>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</si>
  <si>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</si>
  <si>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</si>
  <si>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</si>
  <si>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</si>
  <si>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</si>
  <si>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</si>
  <si>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</si>
  <si>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</si>
  <si>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</si>
  <si>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</si>
  <si>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</si>
  <si>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</si>
  <si>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</si>
  <si>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</si>
  <si>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</si>
  <si>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</si>
  <si>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</si>
  <si>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</si>
  <si>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</si>
  <si>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</si>
  <si>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</si>
  <si>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</si>
  <si>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</si>
  <si>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</si>
  <si>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</si>
  <si>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</si>
  <si>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</si>
  <si>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</si>
  <si>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</si>
  <si>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</si>
  <si>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</si>
  <si>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</si>
  <si>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</si>
  <si>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</si>
  <si>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</si>
  <si>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</si>
  <si>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</si>
  <si>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</si>
  <si>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</si>
  <si>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</si>
  <si>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</si>
  <si>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</si>
  <si>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</si>
  <si>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</si>
  <si>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</si>
  <si>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</si>
  <si>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</si>
  <si>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</si>
  <si>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</si>
  <si>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</si>
  <si>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</si>
  <si>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</si>
  <si>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</si>
  <si>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</si>
  <si>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</si>
  <si>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</si>
  <si>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</si>
  <si>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</si>
  <si>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</si>
  <si>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</si>
  <si>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</si>
  <si>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</si>
  <si>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</si>
  <si>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</si>
  <si>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</si>
  <si>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</si>
  <si>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</si>
  <si>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</si>
  <si>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</si>
  <si>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</si>
  <si>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</si>
  <si>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</si>
  <si>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</si>
  <si>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</si>
  <si>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</si>
  <si>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</si>
  <si>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</si>
  <si>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</si>
  <si>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</si>
  <si>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</si>
  <si>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</si>
  <si>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</si>
  <si>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</si>
  <si>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</si>
  <si>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</si>
  <si>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</si>
  <si>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</si>
  <si>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</si>
  <si>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</si>
  <si>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</si>
  <si>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</si>
  <si>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</si>
  <si>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курсы обучения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</si>
  <si>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</si>
  <si>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</si>
  <si>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оплата "Абрис"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</si>
  <si>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января 2015 года</t>
    </r>
    <r>
      <rPr>
        <sz val="10"/>
        <rFont val="Times New Roman CYR"/>
        <family val="1"/>
      </rPr>
      <t xml:space="preserve"> </t>
    </r>
  </si>
  <si>
    <t>на 01.01.15 (текущая дата)</t>
  </si>
  <si>
    <t>Изменение  с 01.01.14 по 01.01.15</t>
  </si>
  <si>
    <t xml:space="preserve">Начальник финансового управления                                                           </t>
  </si>
  <si>
    <t>И.Д.Баскова</t>
  </si>
  <si>
    <t>Зуева Елена Борисовна(8 42151)51486</t>
  </si>
  <si>
    <t xml:space="preserve">на 01.01.14 </t>
  </si>
  <si>
    <t>Другие причины (указать): недостаток бюджетных ассигнований в бюджете района на 2014г.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</si>
</sst>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6">
      <selection activeCell="K52" sqref="K52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4" t="s">
        <v>0</v>
      </c>
      <c r="B1" s="74"/>
      <c r="C1" s="74"/>
      <c r="D1" s="74"/>
      <c r="E1" s="74"/>
      <c r="F1" s="74"/>
    </row>
    <row r="2" spans="2:6" ht="12.75">
      <c r="B2" s="75" t="s">
        <v>102</v>
      </c>
      <c r="C2" s="75"/>
      <c r="D2" s="75"/>
      <c r="E2" s="75"/>
      <c r="F2" s="75"/>
    </row>
    <row r="3" spans="2:6" ht="3.75" customHeight="1">
      <c r="B3" s="3"/>
      <c r="C3" s="3"/>
      <c r="D3" s="3"/>
      <c r="E3" s="3"/>
      <c r="F3" s="3"/>
    </row>
    <row r="4" spans="1:6" ht="12.75">
      <c r="A4" s="76" t="s">
        <v>114</v>
      </c>
      <c r="B4" s="77"/>
      <c r="C4" s="76"/>
      <c r="D4" s="76"/>
      <c r="E4" s="76"/>
      <c r="F4" s="78"/>
    </row>
    <row r="5" spans="2:6" ht="12.75">
      <c r="B5" s="79" t="s">
        <v>1</v>
      </c>
      <c r="C5" s="79"/>
      <c r="D5" s="79"/>
      <c r="E5" s="79"/>
      <c r="F5" s="79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108</v>
      </c>
      <c r="D7" s="23" t="s">
        <v>115</v>
      </c>
      <c r="E7" s="5" t="s">
        <v>116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10354.941050000001</v>
      </c>
      <c r="D9" s="33">
        <f>D11+D12+D20+D21+D22+D26+D31+D32+D38+D39+D40+D43+D44+D45+D48+D49+D50+D54+D55</f>
        <v>4948.27378</v>
      </c>
      <c r="E9" s="33">
        <f>D9-C9</f>
        <v>-5406.667270000001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519.56393</v>
      </c>
      <c r="D12" s="33">
        <f>SUM(D14:D18)</f>
        <v>106.55170000000001</v>
      </c>
      <c r="E12" s="33">
        <f t="shared" si="0"/>
        <v>-413.01223000000005</v>
      </c>
      <c r="F12" s="57">
        <v>3</v>
      </c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519.56393</v>
      </c>
      <c r="D13" s="39">
        <f>D14+D15+D16+D17+D18</f>
        <v>106.55170000000001</v>
      </c>
      <c r="E13" s="40">
        <f>D13-C13</f>
        <v>-413.01223000000005</v>
      </c>
      <c r="F13" s="57">
        <v>3</v>
      </c>
      <c r="H13" s="9"/>
    </row>
    <row r="14" spans="1:8" ht="36" customHeight="1">
      <c r="A14" s="41" t="s">
        <v>52</v>
      </c>
      <c r="B14" s="42" t="s">
        <v>12</v>
      </c>
      <c r="C14" s="39">
        <v>235.06393</v>
      </c>
      <c r="D14" s="39">
        <v>73.4317</v>
      </c>
      <c r="E14" s="40">
        <f aca="true" t="shared" si="1" ref="E14:E19">D14-C14</f>
        <v>-161.63223</v>
      </c>
      <c r="F14" s="57">
        <v>3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0</v>
      </c>
      <c r="E15" s="40">
        <f t="shared" si="1"/>
        <v>0</v>
      </c>
      <c r="F15" s="57"/>
      <c r="H15" s="9"/>
    </row>
    <row r="16" spans="1:8" ht="15" customHeight="1">
      <c r="A16" s="41" t="s">
        <v>54</v>
      </c>
      <c r="B16" s="42" t="s">
        <v>15</v>
      </c>
      <c r="C16" s="39">
        <v>284.5</v>
      </c>
      <c r="D16" s="39">
        <v>33.12</v>
      </c>
      <c r="E16" s="40">
        <f t="shared" si="1"/>
        <v>-251.38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0</v>
      </c>
      <c r="E18" s="40">
        <f t="shared" si="1"/>
        <v>0</v>
      </c>
      <c r="F18" s="57"/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0.25462</v>
      </c>
      <c r="E21" s="33">
        <f t="shared" si="0"/>
        <v>0.25462</v>
      </c>
      <c r="F21" s="57">
        <v>3</v>
      </c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728.866</v>
      </c>
      <c r="D22" s="33">
        <f>D23+D24+D25</f>
        <v>37.34</v>
      </c>
      <c r="E22" s="33">
        <f t="shared" si="0"/>
        <v>-691.526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728.866</v>
      </c>
      <c r="D23" s="40">
        <v>37.34</v>
      </c>
      <c r="E23" s="40">
        <f t="shared" si="0"/>
        <v>-691.526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0</v>
      </c>
      <c r="E25" s="40">
        <f t="shared" si="0"/>
        <v>0</v>
      </c>
      <c r="F25" s="57"/>
      <c r="H25" s="9"/>
    </row>
    <row r="26" spans="1:8" s="13" customFormat="1" ht="12.75">
      <c r="A26" s="36">
        <v>223</v>
      </c>
      <c r="B26" s="43" t="s">
        <v>21</v>
      </c>
      <c r="C26" s="33">
        <f>C27+C30</f>
        <v>0</v>
      </c>
      <c r="D26" s="33">
        <f>D27+D30</f>
        <v>381.82512</v>
      </c>
      <c r="E26" s="33">
        <f t="shared" si="0"/>
        <v>381.82512</v>
      </c>
      <c r="F26" s="57">
        <v>3</v>
      </c>
      <c r="H26" s="9"/>
    </row>
    <row r="27" spans="1:8" s="18" customFormat="1" ht="21">
      <c r="A27" s="44" t="s">
        <v>22</v>
      </c>
      <c r="B27" s="45" t="s">
        <v>63</v>
      </c>
      <c r="C27" s="39">
        <f>C28+C29</f>
        <v>0</v>
      </c>
      <c r="D27" s="39">
        <f>D28+D29</f>
        <v>381.82512</v>
      </c>
      <c r="E27" s="40">
        <f t="shared" si="0"/>
        <v>381.82512</v>
      </c>
      <c r="F27" s="58">
        <v>3</v>
      </c>
      <c r="H27" s="9"/>
    </row>
    <row r="28" spans="1:8" s="18" customFormat="1" ht="12.75">
      <c r="A28" s="44" t="s">
        <v>64</v>
      </c>
      <c r="B28" s="46" t="s">
        <v>66</v>
      </c>
      <c r="C28" s="39">
        <v>0</v>
      </c>
      <c r="D28" s="39">
        <v>381.82512</v>
      </c>
      <c r="E28" s="40">
        <f t="shared" si="0"/>
        <v>381.82512</v>
      </c>
      <c r="F28" s="58">
        <v>3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>
        <v>0</v>
      </c>
      <c r="E30" s="40">
        <f t="shared" si="0"/>
        <v>0</v>
      </c>
      <c r="F30" s="58"/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0</v>
      </c>
      <c r="E31" s="33">
        <f t="shared" si="0"/>
        <v>0</v>
      </c>
      <c r="F31" s="57"/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6839.76354</v>
      </c>
      <c r="D32" s="33">
        <f>SUM(D33+D34+D35+D36+D37)</f>
        <v>0</v>
      </c>
      <c r="E32" s="33">
        <f t="shared" si="0"/>
        <v>-6839.76354</v>
      </c>
      <c r="F32" s="57">
        <v>3</v>
      </c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387.346</v>
      </c>
      <c r="D33" s="39">
        <v>0</v>
      </c>
      <c r="E33" s="40">
        <f t="shared" si="0"/>
        <v>-387.346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6452.41754</v>
      </c>
      <c r="D37" s="39">
        <v>0</v>
      </c>
      <c r="E37" s="40">
        <f t="shared" si="0"/>
        <v>-6452.41754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1306.51458</v>
      </c>
      <c r="D38" s="33">
        <v>2375.19132</v>
      </c>
      <c r="E38" s="33">
        <f t="shared" si="0"/>
        <v>1068.6767399999999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>
        <v>262.2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/>
      <c r="E49" s="33">
        <f t="shared" si="2"/>
        <v>0</v>
      </c>
      <c r="F49" s="57">
        <v>3</v>
      </c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757.0630000000001</v>
      </c>
      <c r="D50" s="33">
        <f>D51+D52+D53</f>
        <v>2047.11102</v>
      </c>
      <c r="E50" s="33">
        <f t="shared" si="2"/>
        <v>1290.04802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33.959</v>
      </c>
      <c r="D51" s="39">
        <v>0</v>
      </c>
      <c r="E51" s="40">
        <f t="shared" si="2"/>
        <v>-33.959</v>
      </c>
      <c r="F51" s="57">
        <v>3</v>
      </c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12.75">
      <c r="A53" s="41" t="s">
        <v>36</v>
      </c>
      <c r="B53" s="45" t="s">
        <v>99</v>
      </c>
      <c r="C53" s="39">
        <v>723.104</v>
      </c>
      <c r="D53" s="39">
        <v>2047.11102</v>
      </c>
      <c r="E53" s="40">
        <f t="shared" si="2"/>
        <v>1324.00702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203.17</v>
      </c>
      <c r="D55" s="33">
        <f>D56</f>
        <v>0</v>
      </c>
      <c r="E55" s="33">
        <f t="shared" si="2"/>
        <v>-203.17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203.17</v>
      </c>
      <c r="D56" s="39">
        <f>SUM(D57:D62)</f>
        <v>0</v>
      </c>
      <c r="E56" s="40">
        <f t="shared" si="2"/>
        <v>-203.17</v>
      </c>
      <c r="F56" s="57">
        <v>3</v>
      </c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0</v>
      </c>
      <c r="E59" s="40">
        <f t="shared" si="2"/>
        <v>0</v>
      </c>
      <c r="F59" s="57"/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203.17</v>
      </c>
      <c r="D62" s="39">
        <v>0</v>
      </c>
      <c r="E62" s="40">
        <f t="shared" si="2"/>
        <v>-203.17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3" t="s">
        <v>44</v>
      </c>
      <c r="C65" s="73"/>
      <c r="D65" s="73"/>
      <c r="E65" s="73"/>
    </row>
    <row r="66" spans="1:6" ht="15" customHeight="1">
      <c r="A66" s="63">
        <v>2</v>
      </c>
      <c r="B66" s="80" t="s">
        <v>107</v>
      </c>
      <c r="C66" s="81"/>
      <c r="D66" s="81"/>
      <c r="E66" s="81"/>
      <c r="F66" s="81"/>
    </row>
    <row r="67" spans="1:6" ht="13.5" customHeight="1">
      <c r="A67" s="64">
        <v>3</v>
      </c>
      <c r="B67" s="72" t="s">
        <v>121</v>
      </c>
      <c r="C67" s="72"/>
      <c r="D67" s="72"/>
      <c r="E67" s="72"/>
      <c r="F67" s="72"/>
    </row>
    <row r="68" ht="3" customHeight="1"/>
    <row r="69" ht="1.5" customHeight="1"/>
    <row r="70" spans="1:6" ht="12.75">
      <c r="A70" s="52" t="s">
        <v>117</v>
      </c>
      <c r="B70" s="52"/>
      <c r="C70" s="52"/>
      <c r="D70" s="71" t="s">
        <v>118</v>
      </c>
      <c r="E70" s="71"/>
      <c r="F70" s="71"/>
    </row>
    <row r="71" ht="2.25" customHeight="1"/>
    <row r="72" spans="1:6" ht="13.5" customHeight="1">
      <c r="A72" s="48" t="s">
        <v>111</v>
      </c>
      <c r="B72" s="48"/>
      <c r="C72" s="48"/>
      <c r="D72" s="48"/>
      <c r="E72" s="48"/>
      <c r="F72" s="4" t="s">
        <v>112</v>
      </c>
    </row>
    <row r="73" ht="12.75">
      <c r="A73" s="1" t="s">
        <v>97</v>
      </c>
    </row>
    <row r="74" ht="12.75">
      <c r="A74" s="1" t="s">
        <v>119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3" t="s">
        <v>93</v>
      </c>
      <c r="B1" s="83"/>
      <c r="C1" s="83"/>
      <c r="D1" s="83"/>
      <c r="E1" s="83"/>
      <c r="F1" s="83"/>
    </row>
    <row r="2" ht="26.25">
      <c r="F2" s="24" t="s">
        <v>86</v>
      </c>
    </row>
    <row r="4" spans="1:6" ht="30" customHeight="1">
      <c r="A4" s="82" t="s">
        <v>92</v>
      </c>
      <c r="B4" s="82"/>
      <c r="C4" s="82"/>
      <c r="D4" s="82"/>
      <c r="E4" s="82"/>
      <c r="F4" s="82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120</v>
      </c>
      <c r="D6" s="23" t="s">
        <v>115</v>
      </c>
      <c r="E6" s="5" t="s">
        <v>116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0" t="s">
        <v>104</v>
      </c>
      <c r="C8" s="53">
        <v>296.524</v>
      </c>
      <c r="D8" s="53">
        <v>0</v>
      </c>
      <c r="E8" s="66">
        <f aca="true" t="shared" si="0" ref="E8:E21">SUM(D8-C8)</f>
        <v>-296.524</v>
      </c>
      <c r="F8" s="68">
        <v>3</v>
      </c>
    </row>
    <row r="9" spans="1:6" ht="15">
      <c r="A9" s="25">
        <v>2</v>
      </c>
      <c r="B9" s="49" t="s">
        <v>103</v>
      </c>
      <c r="C9" s="53">
        <v>312.715</v>
      </c>
      <c r="D9" s="53">
        <v>0</v>
      </c>
      <c r="E9" s="66">
        <f t="shared" si="0"/>
        <v>-312.715</v>
      </c>
      <c r="F9" s="68">
        <v>3</v>
      </c>
    </row>
    <row r="10" spans="1:6" ht="15">
      <c r="A10" s="25">
        <v>3</v>
      </c>
      <c r="B10" s="49" t="s">
        <v>105</v>
      </c>
      <c r="C10" s="53">
        <v>686.94458</v>
      </c>
      <c r="D10" s="53">
        <v>710.20886</v>
      </c>
      <c r="E10" s="66">
        <f t="shared" si="0"/>
        <v>23.264279999999985</v>
      </c>
      <c r="F10" s="68">
        <v>3</v>
      </c>
    </row>
    <row r="11" spans="1:6" ht="15">
      <c r="A11" s="25">
        <v>4</v>
      </c>
      <c r="B11" s="49" t="s">
        <v>106</v>
      </c>
      <c r="C11" s="53">
        <v>10.331</v>
      </c>
      <c r="D11" s="65">
        <v>0</v>
      </c>
      <c r="E11" s="66">
        <f t="shared" si="0"/>
        <v>-10.331</v>
      </c>
      <c r="F11" s="68">
        <v>3</v>
      </c>
    </row>
    <row r="12" spans="1:6" ht="15.75" customHeight="1">
      <c r="A12" s="25">
        <v>5</v>
      </c>
      <c r="B12" s="69" t="s">
        <v>110</v>
      </c>
      <c r="C12" s="53">
        <v>0</v>
      </c>
      <c r="D12" s="53">
        <v>1.584</v>
      </c>
      <c r="E12" s="66">
        <f t="shared" si="0"/>
        <v>1.584</v>
      </c>
      <c r="F12" s="68">
        <v>3</v>
      </c>
    </row>
    <row r="13" spans="1:6" ht="15.75" customHeight="1">
      <c r="A13" s="25">
        <v>6</v>
      </c>
      <c r="B13" s="50" t="s">
        <v>113</v>
      </c>
      <c r="C13" s="53">
        <v>0</v>
      </c>
      <c r="D13" s="53">
        <v>1663.39846</v>
      </c>
      <c r="E13" s="67">
        <f t="shared" si="0"/>
        <v>1663.39846</v>
      </c>
      <c r="F13" s="68">
        <v>3</v>
      </c>
    </row>
    <row r="14" spans="1:6" ht="15.75" customHeight="1">
      <c r="A14" s="25">
        <v>7</v>
      </c>
      <c r="B14" s="50"/>
      <c r="C14" s="53">
        <v>0</v>
      </c>
      <c r="D14" s="61"/>
      <c r="E14" s="67">
        <f t="shared" si="0"/>
        <v>0</v>
      </c>
      <c r="F14" s="70"/>
    </row>
    <row r="15" spans="1:6" ht="15.75" customHeight="1">
      <c r="A15" s="25">
        <v>8</v>
      </c>
      <c r="B15" s="50"/>
      <c r="C15" s="53">
        <v>0</v>
      </c>
      <c r="D15" s="61"/>
      <c r="E15" s="67">
        <f t="shared" si="0"/>
        <v>0</v>
      </c>
      <c r="F15" s="70"/>
    </row>
    <row r="16" spans="1:6" ht="15.75" customHeight="1">
      <c r="A16" s="25">
        <v>9</v>
      </c>
      <c r="B16" s="50"/>
      <c r="C16" s="53">
        <v>0</v>
      </c>
      <c r="D16" s="61"/>
      <c r="E16" s="67">
        <f t="shared" si="0"/>
        <v>0</v>
      </c>
      <c r="F16" s="70"/>
    </row>
    <row r="17" spans="1:6" ht="15.75" customHeight="1">
      <c r="A17" s="25">
        <v>10</v>
      </c>
      <c r="B17" s="50"/>
      <c r="C17" s="53">
        <v>0</v>
      </c>
      <c r="D17" s="61"/>
      <c r="E17" s="67">
        <f t="shared" si="0"/>
        <v>0</v>
      </c>
      <c r="F17" s="70"/>
    </row>
    <row r="18" spans="1:6" ht="15.75" customHeight="1">
      <c r="A18" s="25">
        <v>11</v>
      </c>
      <c r="B18" s="50"/>
      <c r="C18" s="53">
        <v>0</v>
      </c>
      <c r="D18" s="61"/>
      <c r="E18" s="67">
        <f t="shared" si="0"/>
        <v>0</v>
      </c>
      <c r="F18" s="70"/>
    </row>
    <row r="19" spans="1:6" ht="15.75" customHeight="1">
      <c r="A19" s="25">
        <v>12</v>
      </c>
      <c r="B19" s="50"/>
      <c r="C19" s="53">
        <v>0</v>
      </c>
      <c r="D19" s="61"/>
      <c r="E19" s="67">
        <f t="shared" si="0"/>
        <v>0</v>
      </c>
      <c r="F19" s="70"/>
    </row>
    <row r="20" spans="1:6" ht="15.75" customHeight="1">
      <c r="A20" s="25">
        <v>13</v>
      </c>
      <c r="B20" s="50"/>
      <c r="C20" s="53">
        <v>0</v>
      </c>
      <c r="D20" s="61"/>
      <c r="E20" s="67">
        <f t="shared" si="0"/>
        <v>0</v>
      </c>
      <c r="F20" s="70"/>
    </row>
    <row r="21" spans="1:6" ht="15.75" customHeight="1">
      <c r="A21" s="25">
        <v>14</v>
      </c>
      <c r="B21" s="50"/>
      <c r="C21" s="53">
        <v>0</v>
      </c>
      <c r="D21" s="61"/>
      <c r="E21" s="67">
        <f t="shared" si="0"/>
        <v>0</v>
      </c>
      <c r="F21" s="30"/>
    </row>
    <row r="22" spans="1:6" s="29" customFormat="1" ht="12.75">
      <c r="A22" s="28"/>
      <c r="B22" s="12" t="s">
        <v>94</v>
      </c>
      <c r="C22" s="55">
        <f>SUM(C8:C21)</f>
        <v>1306.5145799999998</v>
      </c>
      <c r="D22" s="62">
        <f>SUM(D8:D21)</f>
        <v>2375.19132</v>
      </c>
      <c r="E22" s="55">
        <f>SUM(E8:E21)</f>
        <v>1068.6767399999999</v>
      </c>
      <c r="F22" s="12"/>
    </row>
    <row r="23" ht="24" customHeight="1"/>
    <row r="26" spans="1:6" ht="12.75">
      <c r="A26" s="52" t="s">
        <v>117</v>
      </c>
      <c r="B26" s="52"/>
      <c r="C26" s="52"/>
      <c r="D26" s="71" t="s">
        <v>118</v>
      </c>
      <c r="E26" s="71"/>
      <c r="F26" s="71"/>
    </row>
    <row r="28" spans="1:8" ht="12.75">
      <c r="A28" s="48" t="s">
        <v>111</v>
      </c>
      <c r="B28" s="48"/>
      <c r="C28" s="48"/>
      <c r="D28" s="48"/>
      <c r="E28" s="48"/>
      <c r="F28" s="4" t="s">
        <v>112</v>
      </c>
      <c r="H28" s="48"/>
    </row>
    <row r="29" ht="17.25" customHeight="1">
      <c r="A29" s="1" t="s">
        <v>97</v>
      </c>
    </row>
    <row r="30" ht="13.5" customHeight="1">
      <c r="A30" s="1" t="s">
        <v>119</v>
      </c>
    </row>
  </sheetData>
  <sheetProtection/>
  <mergeCells count="3">
    <mergeCell ref="A4:F4"/>
    <mergeCell ref="A1:F1"/>
    <mergeCell ref="D26:F26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I28" sqref="I28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3" t="s">
        <v>95</v>
      </c>
      <c r="B1" s="83"/>
      <c r="C1" s="83"/>
      <c r="D1" s="83"/>
      <c r="E1" s="83"/>
      <c r="F1" s="83"/>
    </row>
    <row r="2" ht="39">
      <c r="F2" s="24" t="s">
        <v>91</v>
      </c>
    </row>
    <row r="4" spans="1:6" ht="30" customHeight="1">
      <c r="A4" s="82" t="s">
        <v>96</v>
      </c>
      <c r="B4" s="82"/>
      <c r="C4" s="82"/>
      <c r="D4" s="82"/>
      <c r="E4" s="82"/>
      <c r="F4" s="82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109</v>
      </c>
      <c r="D6" s="23" t="s">
        <v>115</v>
      </c>
      <c r="E6" s="5" t="s">
        <v>116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4">
        <v>0</v>
      </c>
      <c r="D8" s="54"/>
      <c r="E8" s="54">
        <f>SUM(D8-C8)</f>
        <v>0</v>
      </c>
      <c r="F8" s="60"/>
    </row>
    <row r="9" spans="1:6" ht="12.75">
      <c r="A9" s="26">
        <v>2</v>
      </c>
      <c r="B9" s="16"/>
      <c r="C9" s="54">
        <v>0</v>
      </c>
      <c r="D9" s="54"/>
      <c r="E9" s="54">
        <f aca="true" t="shared" si="0" ref="E9:E22">SUM(D9-C9)</f>
        <v>0</v>
      </c>
      <c r="F9" s="51"/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0</v>
      </c>
      <c r="E23" s="55">
        <f>SUM(E8:E22)</f>
        <v>0</v>
      </c>
      <c r="F23" s="12"/>
    </row>
    <row r="26" spans="1:6" ht="12.75">
      <c r="A26" s="52" t="s">
        <v>117</v>
      </c>
      <c r="B26" s="52"/>
      <c r="C26" s="52"/>
      <c r="D26" s="71" t="s">
        <v>118</v>
      </c>
      <c r="E26" s="71"/>
      <c r="F26" s="71"/>
    </row>
    <row r="28" spans="1:6" ht="12.75">
      <c r="A28" s="48" t="s">
        <v>111</v>
      </c>
      <c r="B28" s="48"/>
      <c r="C28" s="48"/>
      <c r="D28" s="48"/>
      <c r="E28" s="48"/>
      <c r="F28" s="4" t="s">
        <v>112</v>
      </c>
    </row>
    <row r="29" ht="25.5" customHeight="1">
      <c r="A29" s="1" t="s">
        <v>97</v>
      </c>
    </row>
    <row r="30" ht="13.5" customHeight="1">
      <c r="A30" s="1" t="s">
        <v>119</v>
      </c>
    </row>
  </sheetData>
  <sheetProtection/>
  <mergeCells count="3">
    <mergeCell ref="A4:F4"/>
    <mergeCell ref="A1:F1"/>
    <mergeCell ref="D26:F26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2015-01-19T23:44:45Z</cp:lastPrinted>
  <dcterms:created xsi:type="dcterms:W3CDTF">2009-12-11T02:00:46Z</dcterms:created>
  <dcterms:modified xsi:type="dcterms:W3CDTF">2015-01-19T23:44:49Z</dcterms:modified>
  <cp:category/>
  <cp:version/>
  <cp:contentType/>
  <cp:contentStatus/>
</cp:coreProperties>
</file>