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2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<sst xmlns="http://schemas.openxmlformats.org/spreadsheetml/2006/main" count="138" uniqueCount="119">
  <si>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</si>
  <si>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</si>
  <si>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</si>
  <si>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</si>
  <si>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</si>
  <si>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</si>
  <si>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</si>
  <si>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</si>
  <si>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</si>
  <si>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</si>
  <si>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</si>
  <si>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</si>
  <si>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</si>
  <si>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</si>
  <si>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</si>
  <si>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</si>
  <si>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</si>
  <si>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</si>
  <si>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</si>
  <si>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</si>
  <si>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</si>
  <si>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</si>
  <si>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</si>
  <si>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</si>
  <si>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</si>
  <si>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</si>
  <si>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</si>
  <si>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</si>
  <si>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</si>
  <si>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</si>
  <si>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</si>
  <si>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</si>
  <si>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</si>
  <si>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</si>
  <si>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</si>
  <si>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</si>
  <si>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</si>
  <si>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</si>
  <si>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</si>
  <si>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</si>
  <si>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</si>
  <si>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</si>
  <si>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</si>
  <si>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</si>
  <si>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</si>
  <si>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</si>
  <si>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</si>
  <si>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</si>
  <si>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</si>
  <si>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</si>
  <si>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</si>
  <si>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</si>
  <si>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</si>
  <si>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</si>
  <si>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</si>
  <si>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</si>
  <si>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</si>
  <si>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</si>
  <si>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</si>
  <si>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</si>
  <si>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</si>
  <si>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</si>
  <si>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</si>
  <si>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</si>
  <si>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</si>
  <si>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</si>
  <si>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</si>
  <si>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</si>
  <si>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</si>
  <si>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</si>
  <si>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</si>
  <si>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</si>
  <si>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</si>
  <si>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</si>
  <si>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</si>
  <si>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</si>
  <si>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</si>
  <si>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</si>
  <si>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</si>
  <si>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</si>
  <si>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</si>
  <si>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</si>
  <si>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</si>
  <si>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</si>
  <si>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</si>
  <si>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</si>
  <si>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</si>
  <si>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</si>
  <si>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</si>
  <si>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</si>
  <si>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</si>
  <si>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</si>
  <si>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</si>
  <si>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</si>
  <si>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</si>
  <si>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</si>
  <si>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</si>
  <si>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</si>
  <si>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</si>
  <si>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</si>
  <si>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</si>
  <si>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</si>
  <si>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</si>
  <si>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</si>
  <si>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</si>
  <si>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</si>
  <si>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</si>
  <si>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</si>
  <si>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t>Начальник  отдела учета и отчетности                                                                               Т.Х.Божкова</t>
  </si>
  <si>
    <t>Принятие денежных обязательств  сверх утвержденных бюджетных ассигнований бюджетов</t>
  </si>
  <si>
    <t>Другие причины (указать): уточнение бюджета района  в связи с не выполнением плана доходов (уменьшение бюджетных ассигнований)</t>
  </si>
  <si>
    <t>на 01.01.14 (начало года)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</si>
  <si>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февраля 2014 года</t>
    </r>
    <r>
      <rPr>
        <sz val="10"/>
        <rFont val="Times New Roman CYR"/>
        <family val="1"/>
      </rPr>
      <t xml:space="preserve"> </t>
    </r>
  </si>
  <si>
    <t>на 01.02.14 (текущая дата)</t>
  </si>
  <si>
    <t>Заместитель начальника финансового управления                                                           А.В.Воронов</t>
  </si>
  <si>
    <t>на 01.01.14</t>
  </si>
  <si>
    <t xml:space="preserve">на 01.02.14 </t>
  </si>
  <si>
    <t>Изменение  с 01.01.14 по 01.02.14</t>
  </si>
  <si>
    <t>страхование автотранспорта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</si>
</sst>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49">
      <selection activeCell="D38" sqref="D38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12.75">
      <c r="B3" s="3"/>
      <c r="C3" s="3"/>
      <c r="D3" s="3"/>
      <c r="E3" s="3"/>
      <c r="F3" s="3"/>
    </row>
    <row r="4" spans="1:6" ht="12.75">
      <c r="A4" s="75" t="s">
        <v>112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111</v>
      </c>
      <c r="D7" s="23" t="s">
        <v>113</v>
      </c>
      <c r="E7" s="5" t="s">
        <v>117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10354.941050000001</v>
      </c>
      <c r="D9" s="34">
        <f>D11+D12+D20+D21+D22+D26+D31+D32+D38+D39+D40+D43+D44+D45+D48+D49+D50+D54+D55</f>
        <v>9930.51174</v>
      </c>
      <c r="E9" s="34">
        <f>D9-C9</f>
        <v>-424.42931000000135</v>
      </c>
      <c r="F9" s="61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61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2"/>
      <c r="H11" s="9"/>
    </row>
    <row r="12" spans="1:9" s="14" customFormat="1" ht="12.75">
      <c r="A12" s="37">
        <v>212</v>
      </c>
      <c r="B12" s="33" t="s">
        <v>10</v>
      </c>
      <c r="C12" s="34">
        <f>C13+C19</f>
        <v>519.56393</v>
      </c>
      <c r="D12" s="34">
        <f>D13+D19</f>
        <v>1366.92473</v>
      </c>
      <c r="E12" s="34">
        <f t="shared" si="0"/>
        <v>847.3607999999999</v>
      </c>
      <c r="F12" s="62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519.56393</v>
      </c>
      <c r="D13" s="40">
        <f>D14+D15+D16+D17+D18</f>
        <v>1366.92473</v>
      </c>
      <c r="E13" s="41">
        <f>D13-C13</f>
        <v>847.3607999999999</v>
      </c>
      <c r="F13" s="62">
        <v>3</v>
      </c>
      <c r="H13" s="9"/>
    </row>
    <row r="14" spans="1:8" ht="36" customHeight="1">
      <c r="A14" s="42" t="s">
        <v>52</v>
      </c>
      <c r="B14" s="43" t="s">
        <v>12</v>
      </c>
      <c r="C14" s="40">
        <v>235.06393</v>
      </c>
      <c r="D14" s="40">
        <v>866.52473</v>
      </c>
      <c r="E14" s="41">
        <f aca="true" t="shared" si="1" ref="E14:E19">D14-C14</f>
        <v>631.4608</v>
      </c>
      <c r="F14" s="62">
        <v>3</v>
      </c>
      <c r="H14" s="9"/>
    </row>
    <row r="15" spans="1:8" ht="22.5" customHeight="1">
      <c r="A15" s="42" t="s">
        <v>53</v>
      </c>
      <c r="B15" s="43" t="s">
        <v>14</v>
      </c>
      <c r="C15" s="40">
        <v>0</v>
      </c>
      <c r="D15" s="40">
        <v>0</v>
      </c>
      <c r="E15" s="41">
        <f t="shared" si="1"/>
        <v>0</v>
      </c>
      <c r="F15" s="62"/>
      <c r="H15" s="9"/>
    </row>
    <row r="16" spans="1:8" ht="15" customHeight="1">
      <c r="A16" s="42" t="s">
        <v>54</v>
      </c>
      <c r="B16" s="43" t="s">
        <v>15</v>
      </c>
      <c r="C16" s="40">
        <v>284.5</v>
      </c>
      <c r="D16" s="40">
        <v>468.021</v>
      </c>
      <c r="E16" s="41">
        <f t="shared" si="1"/>
        <v>183.52100000000002</v>
      </c>
      <c r="F16" s="62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2"/>
      <c r="H17" s="9"/>
    </row>
    <row r="18" spans="1:8" ht="13.5" customHeight="1">
      <c r="A18" s="42" t="s">
        <v>56</v>
      </c>
      <c r="B18" s="43" t="s">
        <v>59</v>
      </c>
      <c r="C18" s="40"/>
      <c r="D18" s="40">
        <v>32.379</v>
      </c>
      <c r="E18" s="41">
        <f t="shared" si="1"/>
        <v>32.379</v>
      </c>
      <c r="F18" s="62">
        <v>3</v>
      </c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2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2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2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728.866</v>
      </c>
      <c r="D22" s="34">
        <f>D23+D24+D25</f>
        <v>687.195</v>
      </c>
      <c r="E22" s="34">
        <f t="shared" si="0"/>
        <v>-41.670999999999935</v>
      </c>
      <c r="F22" s="62">
        <v>3</v>
      </c>
      <c r="H22" s="9"/>
    </row>
    <row r="23" spans="1:8" ht="45" customHeight="1">
      <c r="A23" s="45" t="s">
        <v>19</v>
      </c>
      <c r="B23" s="39" t="s">
        <v>60</v>
      </c>
      <c r="C23" s="41">
        <v>728.866</v>
      </c>
      <c r="D23" s="41">
        <v>687.195</v>
      </c>
      <c r="E23" s="41">
        <f t="shared" si="0"/>
        <v>-41.670999999999935</v>
      </c>
      <c r="F23" s="62">
        <v>3</v>
      </c>
      <c r="H23" s="9"/>
    </row>
    <row r="24" spans="1:8" ht="31.5" customHeight="1">
      <c r="A24" s="45" t="s">
        <v>20</v>
      </c>
      <c r="B24" s="39" t="s">
        <v>61</v>
      </c>
      <c r="C24" s="41">
        <v>0</v>
      </c>
      <c r="D24" s="41">
        <v>0</v>
      </c>
      <c r="E24" s="41">
        <f t="shared" si="0"/>
        <v>0</v>
      </c>
      <c r="F24" s="62"/>
      <c r="H24" s="9"/>
    </row>
    <row r="25" spans="1:8" ht="70.5" customHeight="1">
      <c r="A25" s="45">
        <v>222.3</v>
      </c>
      <c r="B25" s="39" t="s">
        <v>62</v>
      </c>
      <c r="C25" s="41">
        <v>0</v>
      </c>
      <c r="D25" s="41">
        <v>0</v>
      </c>
      <c r="E25" s="41">
        <f t="shared" si="0"/>
        <v>0</v>
      </c>
      <c r="F25" s="62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0</v>
      </c>
      <c r="E26" s="34">
        <f t="shared" si="0"/>
        <v>0</v>
      </c>
      <c r="F26" s="62"/>
      <c r="H26" s="9"/>
    </row>
    <row r="27" spans="1:8" s="18" customFormat="1" ht="21">
      <c r="A27" s="45" t="s">
        <v>22</v>
      </c>
      <c r="B27" s="46" t="s">
        <v>63</v>
      </c>
      <c r="C27" s="40">
        <f>C28+C29</f>
        <v>0</v>
      </c>
      <c r="D27" s="40">
        <f>D28+D29</f>
        <v>0</v>
      </c>
      <c r="E27" s="41">
        <f t="shared" si="0"/>
        <v>0</v>
      </c>
      <c r="F27" s="63"/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0</v>
      </c>
      <c r="E28" s="41">
        <f t="shared" si="0"/>
        <v>0</v>
      </c>
      <c r="F28" s="63"/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3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3"/>
      <c r="H30" s="9"/>
    </row>
    <row r="31" spans="1:8" s="13" customFormat="1" ht="18" customHeight="1">
      <c r="A31" s="37">
        <v>224</v>
      </c>
      <c r="B31" s="44" t="s">
        <v>23</v>
      </c>
      <c r="C31" s="34"/>
      <c r="D31" s="34"/>
      <c r="E31" s="34">
        <f t="shared" si="0"/>
        <v>0</v>
      </c>
      <c r="F31" s="62"/>
      <c r="H31" s="9"/>
    </row>
    <row r="32" spans="1:9" s="13" customFormat="1" ht="12.75">
      <c r="A32" s="37">
        <v>225</v>
      </c>
      <c r="B32" s="44" t="s">
        <v>45</v>
      </c>
      <c r="C32" s="34">
        <f>SUM(C33+C34+C35+C36+C37)</f>
        <v>6839.76354</v>
      </c>
      <c r="D32" s="34">
        <f>SUM(D33+D34+D35+D36+D37)</f>
        <v>4871.59943</v>
      </c>
      <c r="E32" s="34">
        <f t="shared" si="0"/>
        <v>-1968.1641099999997</v>
      </c>
      <c r="F32" s="62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387.346</v>
      </c>
      <c r="D33" s="40">
        <v>1004.687</v>
      </c>
      <c r="E33" s="41">
        <f t="shared" si="0"/>
        <v>617.341</v>
      </c>
      <c r="F33" s="63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3"/>
      <c r="H34" s="9"/>
    </row>
    <row r="35" spans="1:8" s="18" customFormat="1" ht="23.25" customHeight="1">
      <c r="A35" s="42">
        <v>225.3</v>
      </c>
      <c r="B35" s="47" t="s">
        <v>71</v>
      </c>
      <c r="C35" s="40"/>
      <c r="D35" s="40">
        <v>341.927</v>
      </c>
      <c r="E35" s="41">
        <f t="shared" si="0"/>
        <v>341.927</v>
      </c>
      <c r="F35" s="63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3"/>
      <c r="H36" s="9"/>
    </row>
    <row r="37" spans="1:8" s="18" customFormat="1" ht="12.75">
      <c r="A37" s="42">
        <v>225.5</v>
      </c>
      <c r="B37" s="47" t="s">
        <v>70</v>
      </c>
      <c r="C37" s="40">
        <v>6452.41754</v>
      </c>
      <c r="D37" s="40">
        <v>3524.98543</v>
      </c>
      <c r="E37" s="41">
        <f t="shared" si="0"/>
        <v>-2927.43211</v>
      </c>
      <c r="F37" s="63">
        <v>2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1306.51458</v>
      </c>
      <c r="D38" s="34">
        <v>1893.57358</v>
      </c>
      <c r="E38" s="34">
        <f t="shared" si="0"/>
        <v>587.059</v>
      </c>
      <c r="F38" s="62">
        <v>3</v>
      </c>
      <c r="H38" s="9"/>
    </row>
    <row r="39" spans="1:8" s="13" customFormat="1" ht="12.75">
      <c r="A39" s="37">
        <v>231</v>
      </c>
      <c r="B39" s="44" t="s">
        <v>47</v>
      </c>
      <c r="C39" s="34">
        <v>0</v>
      </c>
      <c r="D39" s="34">
        <v>0</v>
      </c>
      <c r="E39" s="34">
        <f t="shared" si="0"/>
        <v>0</v>
      </c>
      <c r="F39" s="62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2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2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4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4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4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4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4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4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4"/>
      <c r="H48" s="9"/>
    </row>
    <row r="49" spans="1:8" s="13" customFormat="1" ht="15" customHeight="1">
      <c r="A49" s="37">
        <v>290</v>
      </c>
      <c r="B49" s="44" t="s">
        <v>32</v>
      </c>
      <c r="C49" s="34"/>
      <c r="D49" s="34"/>
      <c r="E49" s="34">
        <f t="shared" si="2"/>
        <v>0</v>
      </c>
      <c r="F49" s="62"/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757.0630000000001</v>
      </c>
      <c r="D50" s="34">
        <f>D51+D52+D53</f>
        <v>762.1840000000001</v>
      </c>
      <c r="E50" s="34">
        <f t="shared" si="2"/>
        <v>5.120999999999981</v>
      </c>
      <c r="F50" s="62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33.959</v>
      </c>
      <c r="D51" s="40">
        <v>39.08</v>
      </c>
      <c r="E51" s="41">
        <f t="shared" si="2"/>
        <v>5.120999999999995</v>
      </c>
      <c r="F51" s="62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2"/>
      <c r="H52" s="9"/>
    </row>
    <row r="53" spans="1:8" ht="12.75">
      <c r="A53" s="42" t="s">
        <v>36</v>
      </c>
      <c r="B53" s="46" t="s">
        <v>99</v>
      </c>
      <c r="C53" s="40">
        <v>723.104</v>
      </c>
      <c r="D53" s="40">
        <v>723.104</v>
      </c>
      <c r="E53" s="41">
        <f t="shared" si="2"/>
        <v>0</v>
      </c>
      <c r="F53" s="62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2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203.17</v>
      </c>
      <c r="D55" s="34">
        <f>D56</f>
        <v>349.035</v>
      </c>
      <c r="E55" s="34">
        <f t="shared" si="2"/>
        <v>145.86500000000004</v>
      </c>
      <c r="F55" s="62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SUM(C57:C62)</f>
        <v>203.17</v>
      </c>
      <c r="D56" s="40">
        <f>SUM(D57:D62)</f>
        <v>349.035</v>
      </c>
      <c r="E56" s="41">
        <f t="shared" si="2"/>
        <v>145.86500000000004</v>
      </c>
      <c r="F56" s="62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2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2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2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2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2"/>
      <c r="H61" s="9"/>
    </row>
    <row r="62" spans="1:8" ht="12.75">
      <c r="A62" s="42" t="s">
        <v>82</v>
      </c>
      <c r="B62" s="47" t="s">
        <v>42</v>
      </c>
      <c r="C62" s="40">
        <v>203.17</v>
      </c>
      <c r="D62" s="40">
        <v>349.035</v>
      </c>
      <c r="E62" s="41">
        <f t="shared" si="2"/>
        <v>145.86500000000004</v>
      </c>
      <c r="F62" s="62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4"/>
      <c r="H63" s="9"/>
    </row>
    <row r="64" ht="3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27" customHeight="1">
      <c r="A66" s="69">
        <v>2</v>
      </c>
      <c r="B66" s="79" t="s">
        <v>109</v>
      </c>
      <c r="C66" s="79"/>
      <c r="D66" s="79"/>
      <c r="E66" s="79"/>
      <c r="F66" s="79"/>
    </row>
    <row r="67" spans="1:6" ht="27.75" customHeight="1">
      <c r="A67" s="70">
        <v>3</v>
      </c>
      <c r="B67" s="71" t="s">
        <v>110</v>
      </c>
      <c r="C67" s="71"/>
      <c r="D67" s="71"/>
      <c r="E67" s="71"/>
      <c r="F67" s="71"/>
    </row>
    <row r="68" ht="3" customHeight="1"/>
    <row r="69" ht="1.5" customHeight="1"/>
    <row r="70" spans="1:6" ht="12.75">
      <c r="A70" s="54" t="s">
        <v>114</v>
      </c>
      <c r="B70" s="54"/>
      <c r="C70" s="54"/>
      <c r="D70" s="54"/>
      <c r="E70" s="54"/>
      <c r="F70" s="54"/>
    </row>
    <row r="71" ht="6" customHeight="1"/>
    <row r="72" spans="1:5" ht="12.75">
      <c r="A72" s="49" t="s">
        <v>108</v>
      </c>
      <c r="B72" s="49"/>
      <c r="C72" s="49"/>
      <c r="D72" s="49"/>
      <c r="E72" s="49"/>
    </row>
    <row r="73" ht="12.75">
      <c r="A73" s="1" t="s">
        <v>97</v>
      </c>
    </row>
    <row r="74" ht="12.75">
      <c r="A74" s="1" t="s">
        <v>104</v>
      </c>
    </row>
  </sheetData>
  <sheetProtection/>
  <mergeCells count="7"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L12" sqref="L12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6.2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115</v>
      </c>
      <c r="D6" s="23" t="s">
        <v>116</v>
      </c>
      <c r="E6" s="5" t="s">
        <v>117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1" t="s">
        <v>105</v>
      </c>
      <c r="C8" s="66">
        <v>296.524</v>
      </c>
      <c r="D8" s="66">
        <v>518.588</v>
      </c>
      <c r="E8" s="56">
        <f>SUM(D8-C8)</f>
        <v>222.06399999999996</v>
      </c>
      <c r="F8" s="60">
        <v>3</v>
      </c>
    </row>
    <row r="9" spans="1:6" ht="15">
      <c r="A9" s="25">
        <v>2</v>
      </c>
      <c r="B9" s="50" t="s">
        <v>103</v>
      </c>
      <c r="C9" s="55">
        <v>312.715</v>
      </c>
      <c r="D9" s="55">
        <v>648.627</v>
      </c>
      <c r="E9" s="56">
        <f>SUM(D9-C9)</f>
        <v>335.912</v>
      </c>
      <c r="F9" s="60">
        <v>3</v>
      </c>
    </row>
    <row r="10" spans="1:6" ht="15">
      <c r="A10" s="25">
        <v>3</v>
      </c>
      <c r="B10" s="50" t="s">
        <v>106</v>
      </c>
      <c r="C10" s="55">
        <v>686.94458</v>
      </c>
      <c r="D10" s="55">
        <v>686.94458</v>
      </c>
      <c r="E10" s="56">
        <f>SUM(D10-C10)</f>
        <v>0</v>
      </c>
      <c r="F10" s="60">
        <v>3</v>
      </c>
    </row>
    <row r="11" spans="1:6" ht="15">
      <c r="A11" s="25">
        <v>4</v>
      </c>
      <c r="B11" s="50" t="s">
        <v>107</v>
      </c>
      <c r="C11" s="55">
        <v>10.331</v>
      </c>
      <c r="D11" s="55">
        <v>18.001</v>
      </c>
      <c r="E11" s="56">
        <f>SUM(D11-C11)</f>
        <v>7.670000000000002</v>
      </c>
      <c r="F11" s="60">
        <v>3</v>
      </c>
    </row>
    <row r="12" spans="1:6" ht="15">
      <c r="A12" s="25">
        <v>5</v>
      </c>
      <c r="B12" s="50" t="s">
        <v>118</v>
      </c>
      <c r="C12" s="55"/>
      <c r="D12" s="55">
        <v>21.413</v>
      </c>
      <c r="E12" s="56">
        <f>SUM(D12-C12)</f>
        <v>21.413</v>
      </c>
      <c r="F12" s="6">
        <v>3</v>
      </c>
    </row>
    <row r="13" spans="1:6" ht="15">
      <c r="A13" s="25">
        <v>6</v>
      </c>
      <c r="B13" s="50"/>
      <c r="C13" s="55"/>
      <c r="D13" s="55"/>
      <c r="E13" s="56"/>
      <c r="F13" s="6"/>
    </row>
    <row r="14" spans="1:6" ht="15.75" customHeight="1">
      <c r="A14" s="25">
        <v>7</v>
      </c>
      <c r="C14" s="55"/>
      <c r="D14" s="55"/>
      <c r="E14" s="57"/>
      <c r="F14" s="6"/>
    </row>
    <row r="15" spans="1:6" ht="15.75" customHeight="1">
      <c r="A15" s="25">
        <v>8</v>
      </c>
      <c r="B15" s="51"/>
      <c r="C15" s="55"/>
      <c r="D15" s="55"/>
      <c r="E15" s="57"/>
      <c r="F15" s="6"/>
    </row>
    <row r="16" spans="1:6" ht="15.75" customHeight="1">
      <c r="A16" s="25">
        <v>9</v>
      </c>
      <c r="B16" s="51"/>
      <c r="C16" s="55"/>
      <c r="D16" s="55"/>
      <c r="E16" s="57"/>
      <c r="F16" s="6"/>
    </row>
    <row r="17" spans="1:6" ht="15.75" customHeight="1">
      <c r="A17" s="25">
        <v>10</v>
      </c>
      <c r="B17" s="51"/>
      <c r="C17" s="55"/>
      <c r="D17" s="55"/>
      <c r="E17" s="57"/>
      <c r="F17" s="6"/>
    </row>
    <row r="18" spans="1:6" ht="15.75" customHeight="1">
      <c r="A18" s="25">
        <v>11</v>
      </c>
      <c r="B18" s="51"/>
      <c r="C18" s="52"/>
      <c r="D18" s="67"/>
      <c r="E18" s="57"/>
      <c r="F18" s="31"/>
    </row>
    <row r="19" spans="1:6" ht="15.75" customHeight="1">
      <c r="A19" s="25">
        <v>12</v>
      </c>
      <c r="B19" s="51"/>
      <c r="C19" s="52"/>
      <c r="D19" s="67"/>
      <c r="E19" s="57"/>
      <c r="F19" s="31"/>
    </row>
    <row r="20" spans="1:6" s="30" customFormat="1" ht="12.75">
      <c r="A20" s="28"/>
      <c r="B20" s="12" t="s">
        <v>94</v>
      </c>
      <c r="C20" s="29">
        <f>SUM(C8:C19)</f>
        <v>1306.5145799999998</v>
      </c>
      <c r="D20" s="68">
        <f>SUM(D8:D19)</f>
        <v>1893.57358</v>
      </c>
      <c r="E20" s="59">
        <f>SUM(E8:E19)</f>
        <v>587.0589999999999</v>
      </c>
      <c r="F20" s="12"/>
    </row>
    <row r="21" ht="24" customHeight="1"/>
    <row r="24" spans="1:6" ht="12.75">
      <c r="A24" s="54" t="s">
        <v>114</v>
      </c>
      <c r="B24" s="54"/>
      <c r="C24" s="54"/>
      <c r="D24" s="54"/>
      <c r="E24" s="54"/>
      <c r="F24" s="54"/>
    </row>
    <row r="26" spans="1:5" ht="12.75">
      <c r="A26" s="49" t="s">
        <v>108</v>
      </c>
      <c r="B26" s="49"/>
      <c r="C26" s="49"/>
      <c r="D26" s="49"/>
      <c r="E26" s="49"/>
    </row>
    <row r="27" ht="17.25" customHeight="1">
      <c r="A27" s="1" t="s">
        <v>97</v>
      </c>
    </row>
    <row r="28" ht="13.5" customHeight="1">
      <c r="A28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M12" sqref="M12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39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115</v>
      </c>
      <c r="D6" s="23" t="s">
        <v>116</v>
      </c>
      <c r="E6" s="5" t="s">
        <v>117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8"/>
      <c r="D8" s="58"/>
      <c r="E8" s="58">
        <f>SUM(D8-C8)</f>
        <v>0</v>
      </c>
      <c r="F8" s="65">
        <v>3</v>
      </c>
    </row>
    <row r="9" spans="1:6" ht="12.75">
      <c r="A9" s="26">
        <v>2</v>
      </c>
      <c r="B9" s="16"/>
      <c r="C9" s="58"/>
      <c r="D9" s="58"/>
      <c r="E9" s="58">
        <f aca="true" t="shared" si="0" ref="E9:E22">SUM(D9-C9)</f>
        <v>0</v>
      </c>
      <c r="F9" s="53"/>
    </row>
    <row r="10" spans="1:6" ht="12.75">
      <c r="A10" s="26">
        <v>3</v>
      </c>
      <c r="B10" s="16"/>
      <c r="C10" s="58"/>
      <c r="D10" s="58"/>
      <c r="E10" s="58">
        <f t="shared" si="0"/>
        <v>0</v>
      </c>
      <c r="F10" s="53"/>
    </row>
    <row r="11" spans="1:6" ht="12.75">
      <c r="A11" s="26">
        <v>4</v>
      </c>
      <c r="B11" s="16"/>
      <c r="C11" s="58"/>
      <c r="D11" s="58"/>
      <c r="E11" s="58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8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8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8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8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8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8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8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8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8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8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8">
        <f t="shared" si="0"/>
        <v>0</v>
      </c>
      <c r="F22" s="16"/>
    </row>
    <row r="23" spans="1:6" s="30" customFormat="1" ht="12.75">
      <c r="A23" s="28"/>
      <c r="B23" s="12" t="s">
        <v>90</v>
      </c>
      <c r="C23" s="59">
        <f>SUM(C8:C22)</f>
        <v>0</v>
      </c>
      <c r="D23" s="59">
        <f>SUM(D8:D22)</f>
        <v>0</v>
      </c>
      <c r="E23" s="59">
        <f>SUM(E8:E22)</f>
        <v>0</v>
      </c>
      <c r="F23" s="12"/>
    </row>
    <row r="26" spans="1:6" ht="12.75">
      <c r="A26" s="54" t="s">
        <v>114</v>
      </c>
      <c r="B26" s="54"/>
      <c r="C26" s="54"/>
      <c r="D26" s="54"/>
      <c r="E26" s="54"/>
      <c r="F26" s="54"/>
    </row>
    <row r="28" spans="1:5" ht="12.75">
      <c r="A28" s="49" t="s">
        <v>108</v>
      </c>
      <c r="B28" s="49"/>
      <c r="C28" s="49"/>
      <c r="D28" s="49"/>
      <c r="E28" s="49"/>
    </row>
    <row r="29" ht="25.5" customHeight="1">
      <c r="A29" s="1" t="s">
        <v>97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2013-12-10T23:47:09Z</cp:lastPrinted>
  <dcterms:created xsi:type="dcterms:W3CDTF">2009-12-11T02:00:46Z</dcterms:created>
  <dcterms:modified xsi:type="dcterms:W3CDTF">2014-02-11T03:18:11Z</dcterms:modified>
  <cp:category/>
  <cp:version/>
  <cp:contentType/>
  <cp:contentStatus/>
</cp:coreProperties>
</file>